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8" windowWidth="20112" windowHeight="7236" activeTab="5"/>
  </bookViews>
  <sheets>
    <sheet name="Buildings" sheetId="1" r:id="rId1"/>
    <sheet name="Traffic lights" sheetId="4" r:id="rId2"/>
    <sheet name="Street lights" sheetId="6" r:id="rId3"/>
    <sheet name="High Masts" sheetId="8" r:id="rId4"/>
    <sheet name="Water service plants" sheetId="5" r:id="rId5"/>
    <sheet name="EBL Summary" sheetId="7" r:id="rId6"/>
  </sheets>
  <definedNames>
    <definedName name="_xlnm.Print_Area" localSheetId="0">Buildings!$A$1:$P$73</definedName>
    <definedName name="_xlnm.Print_Area" localSheetId="5">'EBL Summary'!$A$1:$N$69</definedName>
    <definedName name="_xlnm.Print_Area" localSheetId="3">'High Masts'!$A$1:$M$72</definedName>
  </definedNames>
  <calcPr calcId="125725"/>
</workbook>
</file>

<file path=xl/calcChain.xml><?xml version="1.0" encoding="utf-8"?>
<calcChain xmlns="http://schemas.openxmlformats.org/spreadsheetml/2006/main">
  <c r="K75" i="5"/>
  <c r="L75"/>
  <c r="M75"/>
  <c r="N75"/>
  <c r="O75"/>
  <c r="M72" i="1" l="1"/>
  <c r="I5" s="1"/>
  <c r="I8" s="1"/>
  <c r="D12" i="7" s="1"/>
  <c r="L72" i="1"/>
  <c r="I4" s="1"/>
  <c r="I7" s="1"/>
  <c r="D11" i="7" s="1"/>
  <c r="J72" i="1"/>
  <c r="I6" s="1"/>
  <c r="D10" i="7" s="1"/>
  <c r="G9" s="1"/>
  <c r="G11" s="1"/>
  <c r="B4"/>
  <c r="D3"/>
  <c r="A56"/>
  <c r="A57"/>
  <c r="A58"/>
  <c r="A59"/>
  <c r="A60"/>
  <c r="B61"/>
  <c r="C61"/>
  <c r="C4" i="5"/>
  <c r="C4" i="8"/>
  <c r="C4" i="6"/>
  <c r="C4" i="4"/>
  <c r="K72" i="8"/>
  <c r="I5" s="1"/>
  <c r="D35" i="7" s="1"/>
  <c r="J72" i="8"/>
  <c r="I4" s="1"/>
  <c r="I72"/>
  <c r="I6" s="1"/>
  <c r="I9" i="5"/>
  <c r="D49" i="7" s="1"/>
  <c r="I8" i="5"/>
  <c r="D47" i="7" s="1"/>
  <c r="I7" i="5"/>
  <c r="I10" s="1"/>
  <c r="D50" i="7" s="1"/>
  <c r="K72" i="4"/>
  <c r="I5" s="1"/>
  <c r="I8" s="1"/>
  <c r="D21" i="7" s="1"/>
  <c r="I72" i="6"/>
  <c r="I6" s="1"/>
  <c r="D28" i="7" s="1"/>
  <c r="J5" i="5"/>
  <c r="D44" i="7" s="1"/>
  <c r="J4" i="5"/>
  <c r="D43" i="7" s="1"/>
  <c r="M72" i="6"/>
  <c r="K72"/>
  <c r="I5" s="1"/>
  <c r="I8" s="1"/>
  <c r="D30" i="7" s="1"/>
  <c r="J72" i="6"/>
  <c r="I4" s="1"/>
  <c r="I7" s="1"/>
  <c r="D29" i="7" s="1"/>
  <c r="J72" i="4"/>
  <c r="I4" s="1"/>
  <c r="I7" s="1"/>
  <c r="D20" i="7" s="1"/>
  <c r="I72" i="4"/>
  <c r="I6" s="1"/>
  <c r="D46" i="7" l="1"/>
  <c r="D60" s="1"/>
  <c r="G48"/>
  <c r="G50" s="1"/>
  <c r="D34"/>
  <c r="D59" s="1"/>
  <c r="I7" i="8"/>
  <c r="D38" i="7" s="1"/>
  <c r="G35" s="1"/>
  <c r="D37"/>
  <c r="D25"/>
  <c r="D26"/>
  <c r="G27"/>
  <c r="G29"/>
  <c r="M8" i="6"/>
  <c r="D16" i="7"/>
  <c r="D57" s="1"/>
  <c r="M8" i="4"/>
  <c r="D17" i="7"/>
  <c r="M4" i="4"/>
  <c r="M7"/>
  <c r="D19" i="7"/>
  <c r="G19" s="1"/>
  <c r="D48"/>
  <c r="G10"/>
  <c r="D7"/>
  <c r="M4" i="1"/>
  <c r="D8" i="7"/>
  <c r="G49"/>
  <c r="G28"/>
  <c r="M4" i="8"/>
  <c r="I8"/>
  <c r="M8" i="5"/>
  <c r="M7" i="6"/>
  <c r="M9" i="5"/>
  <c r="M11" s="1"/>
  <c r="M10"/>
  <c r="I11"/>
  <c r="D51" i="7" s="1"/>
  <c r="M7" i="5"/>
  <c r="G46" i="7" s="1"/>
  <c r="M5" i="6"/>
  <c r="M6"/>
  <c r="M4"/>
  <c r="M7" i="1"/>
  <c r="M5" i="4"/>
  <c r="M6"/>
  <c r="M6" i="1"/>
  <c r="M8" s="1"/>
  <c r="M5"/>
  <c r="D27" i="7" l="1"/>
  <c r="G47"/>
  <c r="M7" i="8"/>
  <c r="G34" i="7"/>
  <c r="M5" i="8"/>
  <c r="G36" i="7"/>
  <c r="M8" i="8"/>
  <c r="D39" i="7"/>
  <c r="G38" s="1"/>
  <c r="D36"/>
  <c r="M6" i="8"/>
  <c r="G37" i="7"/>
  <c r="D58"/>
  <c r="G25"/>
  <c r="G26"/>
  <c r="G18"/>
  <c r="G16"/>
  <c r="D18"/>
  <c r="G17"/>
  <c r="G20"/>
  <c r="D9"/>
  <c r="G7"/>
  <c r="G8"/>
  <c r="D56"/>
  <c r="D61" l="1"/>
</calcChain>
</file>

<file path=xl/comments1.xml><?xml version="1.0" encoding="utf-8"?>
<comments xmlns="http://schemas.openxmlformats.org/spreadsheetml/2006/main">
  <authors>
    <author>Adelheid</author>
  </authors>
  <commentList>
    <comment ref="K14" authorId="0">
      <text>
        <r>
          <rPr>
            <b/>
            <sz val="9"/>
            <color indexed="81"/>
            <rFont val="Tahoma"/>
            <family val="2"/>
          </rPr>
          <t>Adelheid:</t>
        </r>
        <r>
          <rPr>
            <sz val="9"/>
            <color indexed="81"/>
            <rFont val="Tahoma"/>
            <family val="2"/>
          </rPr>
          <t xml:space="preserve">
Macht das so Sinn???
</t>
        </r>
      </text>
    </comment>
  </commentList>
</comments>
</file>

<file path=xl/sharedStrings.xml><?xml version="1.0" encoding="utf-8"?>
<sst xmlns="http://schemas.openxmlformats.org/spreadsheetml/2006/main" count="592" uniqueCount="426">
  <si>
    <t>Nature/purpose of infrastructure</t>
  </si>
  <si>
    <t>Year of construction / installation</t>
  </si>
  <si>
    <t>Municipal unit being in charge</t>
  </si>
  <si>
    <t>estimated mid-term security of use of infrastructure</t>
  </si>
  <si>
    <t>Name of infrastructure</t>
  </si>
  <si>
    <t>Address</t>
  </si>
  <si>
    <t>26, Mandela Road; Port Elisabeth</t>
  </si>
  <si>
    <t>phone no</t>
  </si>
  <si>
    <t>email address</t>
  </si>
  <si>
    <t>Mrs. Nediswa Mpolo</t>
  </si>
  <si>
    <t>09 87654321</t>
  </si>
  <si>
    <t>nediswa.mpolo@municipality.gov.za</t>
  </si>
  <si>
    <t>main contributors to electrity consumption</t>
  </si>
  <si>
    <t>lights, HVAC, fridge</t>
  </si>
  <si>
    <t>No</t>
  </si>
  <si>
    <t>Department of Property Management</t>
  </si>
  <si>
    <t>B 0 (example)</t>
  </si>
  <si>
    <t>Area</t>
  </si>
  <si>
    <t xml:space="preserve">Traffic lights (halogen) </t>
  </si>
  <si>
    <t>Traffic Department</t>
  </si>
  <si>
    <t>no major reconstructions of area planned.</t>
  </si>
  <si>
    <t>Street lights (Mercury-Vapor)</t>
  </si>
  <si>
    <t>Lusaka Water Treatment Plant</t>
  </si>
  <si>
    <t>serves about 19 140 households</t>
  </si>
  <si>
    <t>Department of Water Management</t>
  </si>
  <si>
    <t>S 0 (example)</t>
  </si>
  <si>
    <t>T 0 (example)</t>
  </si>
  <si>
    <t>W0 (example)</t>
  </si>
  <si>
    <t>technology installed/exchanged that would be necessary to  reach estimated saving potential</t>
  </si>
  <si>
    <t xml:space="preserve"> Conversion to premium efficiency motors Power Factor correction,</t>
  </si>
  <si>
    <t>increasing no. of households in area --&gt; increase of capacity used</t>
  </si>
  <si>
    <t>No plans to end use of facility</t>
  </si>
  <si>
    <t>Building most likely to be used for the next 20 years.</t>
  </si>
  <si>
    <t>LED Street lights</t>
  </si>
  <si>
    <t>LED lights</t>
  </si>
  <si>
    <t>replacing CFL with LED bulbs, installing occpancy sensors for HVAC</t>
  </si>
  <si>
    <t>Town Hall</t>
  </si>
  <si>
    <t>Main building of municipal administratio</t>
  </si>
  <si>
    <t>increase in use of computers over the next 5 years</t>
  </si>
  <si>
    <t>TOTAL</t>
  </si>
  <si>
    <t>Overall electricity consumption per annum (in kWh)</t>
  </si>
  <si>
    <t>Ms. Nediswa Mpolo</t>
  </si>
  <si>
    <t>estimated SAVING potential with optimized and financially feasible technology (kWh)</t>
  </si>
  <si>
    <t>Size of usable Area (m2)</t>
  </si>
  <si>
    <t>Name of Municipality:</t>
  </si>
  <si>
    <t xml:space="preserve">Project Manager: </t>
  </si>
  <si>
    <t>Date:</t>
  </si>
  <si>
    <t>Section: Buildings</t>
  </si>
  <si>
    <t>Total electricity consumption (kWh/a):</t>
  </si>
  <si>
    <t xml:space="preserve">Total electricity saving potential (kWh/a): </t>
  </si>
  <si>
    <t>Total net floor area /m2):</t>
  </si>
  <si>
    <t>Average consumption (kWh/a/m2):</t>
  </si>
  <si>
    <t xml:space="preserve">Average saving potential (kWh/a/m2) </t>
  </si>
  <si>
    <t>Total spending for electricity (ZAR/a)</t>
  </si>
  <si>
    <t>Total saving potential (ZAR / a)</t>
  </si>
  <si>
    <t>Average spending (ZAR/a/m2)</t>
  </si>
  <si>
    <t>Average saving potential (ZAR/a/m2)</t>
  </si>
  <si>
    <t>*please add further lines if necessary!</t>
  </si>
  <si>
    <t>B01</t>
  </si>
  <si>
    <t>B02</t>
  </si>
  <si>
    <t>B03</t>
  </si>
  <si>
    <t>B04</t>
  </si>
  <si>
    <t>B05</t>
  </si>
  <si>
    <t>B06</t>
  </si>
  <si>
    <t>Extended Baseline (EBL) for ALL municipal infrastructure</t>
  </si>
  <si>
    <t>Overall electricity consumption (kWh/a)</t>
  </si>
  <si>
    <t>Total no. of units:</t>
  </si>
  <si>
    <t>Average spending (ZAR/a/unit)</t>
  </si>
  <si>
    <t>Average saving potential (ZAR/a/unit)</t>
  </si>
  <si>
    <t>Average consumption (kWh/a/unit):</t>
  </si>
  <si>
    <t xml:space="preserve">Average saving potential (kWh/a/unit) </t>
  </si>
  <si>
    <t>Section: Traffic Lights</t>
  </si>
  <si>
    <t>Section: Street Lights</t>
  </si>
  <si>
    <t>S01</t>
  </si>
  <si>
    <t>S02</t>
  </si>
  <si>
    <t>S03</t>
  </si>
  <si>
    <t>S04</t>
  </si>
  <si>
    <t>S05</t>
  </si>
  <si>
    <t>S06</t>
  </si>
  <si>
    <t>S07</t>
  </si>
  <si>
    <t>Municipal unit in charge</t>
  </si>
  <si>
    <t>Overall capacity installed (kW)</t>
  </si>
  <si>
    <t>Total capacity installed (kW):</t>
  </si>
  <si>
    <t xml:space="preserve">Total electricity saving potential (kW): </t>
  </si>
  <si>
    <t>Section: Water service Infrastructure</t>
  </si>
  <si>
    <t>EEDSM 2014/15</t>
  </si>
  <si>
    <t>Overall electricity consumption per annum (in kWh/a)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</si>
  <si>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</si>
  <si>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</si>
  <si>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</si>
  <si>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</si>
  <si>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</si>
  <si>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</si>
  <si>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</si>
  <si>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</si>
  <si>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</si>
  <si>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</si>
  <si>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</si>
  <si>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</si>
  <si>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</si>
  <si>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</si>
  <si>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</si>
  <si>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</si>
  <si>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</si>
  <si>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</si>
  <si>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</si>
  <si>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</si>
  <si>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</si>
  <si>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</si>
  <si>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</si>
  <si>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</si>
  <si>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</si>
  <si>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</si>
  <si>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</si>
  <si>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</si>
  <si>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</si>
  <si>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</si>
  <si>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T01</t>
  </si>
  <si>
    <t>T02</t>
  </si>
  <si>
    <t>T03</t>
  </si>
  <si>
    <t>T04</t>
  </si>
  <si>
    <t>T05</t>
  </si>
  <si>
    <t>T06</t>
  </si>
  <si>
    <t>T07</t>
  </si>
  <si>
    <t>T08</t>
  </si>
  <si>
    <t>T09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</si>
  <si>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</si>
  <si>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</si>
  <si>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</si>
  <si>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</si>
  <si>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</si>
  <si>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</si>
  <si>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</si>
  <si>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</si>
  <si>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</si>
  <si>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</si>
  <si>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</si>
  <si>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</si>
  <si>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</si>
  <si>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</si>
  <si>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</si>
  <si>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</si>
  <si>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</si>
  <si>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</si>
  <si>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</si>
  <si>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</si>
  <si>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</si>
  <si>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</si>
  <si>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</si>
  <si>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</si>
  <si>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</si>
  <si>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</si>
  <si>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</si>
  <si>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</si>
  <si>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</si>
  <si>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</si>
  <si>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</si>
  <si>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</si>
  <si>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</si>
  <si>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</si>
  <si>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</si>
  <si>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</si>
  <si>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</si>
  <si>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</si>
  <si>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</si>
  <si>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</si>
  <si>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</si>
  <si>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</si>
  <si>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</si>
  <si>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</si>
  <si>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</si>
  <si>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</si>
  <si>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</si>
  <si>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</si>
  <si>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</si>
  <si>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EBL Buildings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</si>
  <si>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</si>
  <si>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</si>
  <si>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</si>
  <si>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</si>
  <si>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</si>
  <si>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</si>
  <si>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</si>
  <si>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</si>
  <si>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</si>
  <si>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</si>
  <si>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</si>
  <si>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</si>
  <si>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</si>
  <si>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</si>
  <si>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</si>
  <si>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</si>
  <si>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</si>
  <si>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</si>
  <si>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</si>
  <si>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</si>
  <si>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</si>
  <si>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</si>
  <si>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</si>
  <si>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</si>
  <si>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</si>
  <si>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</si>
  <si>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</si>
  <si>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</si>
  <si>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</si>
  <si>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</si>
  <si>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</si>
  <si>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</si>
  <si>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</si>
  <si>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</si>
  <si>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</si>
  <si>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</si>
  <si>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</si>
  <si>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</si>
  <si>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</si>
  <si>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</si>
  <si>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</si>
  <si>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</si>
  <si>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</si>
  <si>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</si>
  <si>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</si>
  <si>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</si>
  <si>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</si>
  <si>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</si>
  <si>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</si>
  <si>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</si>
  <si>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</si>
  <si>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</si>
  <si>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</si>
  <si>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</si>
  <si>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</si>
  <si>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</si>
  <si>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</si>
  <si>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</si>
  <si>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</si>
  <si>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</si>
  <si>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</si>
  <si>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</si>
  <si>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</si>
  <si>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</si>
  <si>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</si>
  <si>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</si>
  <si>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</si>
  <si>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</si>
  <si>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</si>
  <si>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</si>
  <si>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</si>
  <si>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</si>
  <si>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</si>
  <si>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</si>
  <si>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</si>
  <si>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</si>
  <si>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</si>
  <si>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</si>
  <si>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</si>
  <si>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</si>
  <si>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</si>
  <si>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</si>
  <si>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</si>
  <si>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</si>
  <si>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</si>
  <si>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</si>
  <si>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</si>
  <si>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</si>
  <si>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</si>
  <si>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</si>
  <si>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</si>
  <si>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</si>
  <si>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</si>
  <si>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</si>
  <si>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</si>
  <si>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</si>
  <si>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</si>
  <si>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</si>
  <si>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</si>
  <si>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W30</t>
  </si>
  <si>
    <t>W31</t>
  </si>
  <si>
    <t>W32</t>
  </si>
  <si>
    <t>W33</t>
  </si>
  <si>
    <t>W34</t>
  </si>
  <si>
    <t>W35</t>
  </si>
  <si>
    <t>W36</t>
  </si>
  <si>
    <t>W37</t>
  </si>
  <si>
    <t>W38</t>
  </si>
  <si>
    <t>W39</t>
  </si>
  <si>
    <t>W40</t>
  </si>
  <si>
    <t>W41</t>
  </si>
  <si>
    <t>W42</t>
  </si>
  <si>
    <t>W43</t>
  </si>
  <si>
    <t>W44</t>
  </si>
  <si>
    <t>W45</t>
  </si>
  <si>
    <t>W46</t>
  </si>
  <si>
    <t>W47</t>
  </si>
  <si>
    <t>W48</t>
  </si>
  <si>
    <t>W49</t>
  </si>
  <si>
    <t>W50</t>
  </si>
  <si>
    <t>W51</t>
  </si>
  <si>
    <t>W52</t>
  </si>
  <si>
    <t>W53</t>
  </si>
  <si>
    <t>W54</t>
  </si>
  <si>
    <t>W55</t>
  </si>
  <si>
    <t>W56</t>
  </si>
  <si>
    <t>W57</t>
  </si>
  <si>
    <t>W58</t>
  </si>
  <si>
    <t>W59</t>
  </si>
  <si>
    <t>EBL Traffic Lights</t>
  </si>
  <si>
    <t>Ratio Saving / Consumption (%)</t>
  </si>
  <si>
    <t>Ratio saving potential / consumption</t>
  </si>
  <si>
    <t>Ratio saving potential / consumption (%)</t>
  </si>
  <si>
    <t>Phone no</t>
  </si>
  <si>
    <t>Email address</t>
  </si>
  <si>
    <t>Nr. of units</t>
  </si>
  <si>
    <t>Estimated saving potential with optimized technology (in kWh/a)</t>
  </si>
  <si>
    <t>Technology installed/exchanged that would be necessary to  reach estimated saving potential</t>
  </si>
  <si>
    <t>Estimated mid-term security of use of infrastructure</t>
  </si>
  <si>
    <t>Main contributors to electrity consumption</t>
  </si>
  <si>
    <t>Estimated saving potential with optimized technology equpiment (kW)</t>
  </si>
  <si>
    <t>Expected development of electric consumption with current technology in place</t>
  </si>
  <si>
    <t>No. of units</t>
  </si>
  <si>
    <t>Estimated saving potential with optimized technology (kWh/a)</t>
  </si>
  <si>
    <t>Estimated mid-term security of use of infrastructure /further comments</t>
  </si>
  <si>
    <t>No.</t>
  </si>
  <si>
    <t>Phone no.</t>
  </si>
  <si>
    <t>EBL Street lighting</t>
  </si>
  <si>
    <t>EBL Water Service Infrastructure</t>
  </si>
  <si>
    <t>Total saving potential (ZAR/a)</t>
  </si>
  <si>
    <t>Buildings</t>
  </si>
  <si>
    <t>Street Lights</t>
  </si>
  <si>
    <t>Traffic Lights</t>
  </si>
  <si>
    <t>Water service Infrastructure</t>
  </si>
  <si>
    <t>Total Consumption (kWh/a)</t>
  </si>
  <si>
    <t>expected development of electricity consumption</t>
  </si>
  <si>
    <t>Section: High Masts</t>
  </si>
  <si>
    <t>H01</t>
  </si>
  <si>
    <t>H02</t>
  </si>
  <si>
    <t>H03</t>
  </si>
  <si>
    <t>H04</t>
  </si>
  <si>
    <t>H05</t>
  </si>
  <si>
    <t>H06</t>
  </si>
  <si>
    <t>H07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</si>
  <si>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</si>
  <si>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</si>
  <si>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</si>
  <si>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</si>
  <si>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</si>
  <si>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</si>
  <si>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</si>
  <si>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</si>
  <si>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</si>
  <si>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H08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</si>
  <si>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</si>
  <si>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</si>
  <si>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</si>
  <si>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</si>
  <si>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</si>
  <si>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</si>
  <si>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</si>
  <si>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</si>
  <si>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</si>
  <si>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</si>
  <si>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</si>
  <si>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</si>
  <si>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</si>
  <si>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H31</t>
  </si>
  <si>
    <t>H32</t>
  </si>
  <si>
    <t>H33</t>
  </si>
  <si>
    <t>H34</t>
  </si>
  <si>
    <t>H35</t>
  </si>
  <si>
    <t>H36</t>
  </si>
  <si>
    <t>H37</t>
  </si>
  <si>
    <t>H38</t>
  </si>
  <si>
    <t>H39</t>
  </si>
  <si>
    <t>H40</t>
  </si>
  <si>
    <t>H41</t>
  </si>
  <si>
    <t>H42</t>
  </si>
  <si>
    <t>H43</t>
  </si>
  <si>
    <t>H44</t>
  </si>
  <si>
    <t>H45</t>
  </si>
  <si>
    <t>H46</t>
  </si>
  <si>
    <t>H47</t>
  </si>
  <si>
    <t>H48</t>
  </si>
  <si>
    <t>H49</t>
  </si>
  <si>
    <t>H50</t>
  </si>
  <si>
    <t>H51</t>
  </si>
  <si>
    <t>H52</t>
  </si>
  <si>
    <t>H53</t>
  </si>
  <si>
    <t>H54</t>
  </si>
  <si>
    <t>H55</t>
  </si>
  <si>
    <t>H56</t>
  </si>
  <si>
    <t>H57</t>
  </si>
  <si>
    <t>H58</t>
  </si>
  <si>
    <t>H59</t>
  </si>
  <si>
    <t>High Masts</t>
  </si>
  <si>
    <t>Total minimized electricity consumption (kWh/a)</t>
  </si>
  <si>
    <t xml:space="preserve">Extended Baseline </t>
  </si>
  <si>
    <t>Evaluation Summary</t>
  </si>
  <si>
    <t>Total amount of water being pumped (ML/a):</t>
  </si>
  <si>
    <t>Average spending (ZAR/ML)</t>
  </si>
  <si>
    <t>Average consumption (kWh/ML):</t>
  </si>
  <si>
    <t xml:space="preserve">Average saving potential (kWh/ML) </t>
  </si>
  <si>
    <t>Average saving potential (ZAR/ML)</t>
  </si>
  <si>
    <t>Estimate of quantity of water being pumped (ML/a)</t>
  </si>
  <si>
    <t>Total</t>
  </si>
  <si>
    <t>2012</t>
  </si>
  <si>
    <t>2013</t>
  </si>
  <si>
    <t>2014</t>
  </si>
  <si>
    <t>Evalulation period</t>
  </si>
  <si>
    <t>Evaluation period</t>
  </si>
  <si>
    <t>Project Manager:</t>
  </si>
  <si>
    <t>Evaluation period:</t>
  </si>
  <si>
    <t>01.01.2014-31.12.2014</t>
  </si>
  <si>
    <t>B56</t>
  </si>
  <si>
    <t>B57</t>
  </si>
  <si>
    <t>B58</t>
  </si>
  <si>
    <t>B59*</t>
  </si>
  <si>
    <t>T59*</t>
  </si>
  <si>
    <t>S59*</t>
  </si>
  <si>
    <t>Contact person (responsible for infrastructure object and related interventions)</t>
  </si>
  <si>
    <t>Ms Nediswa Mpolo</t>
  </si>
  <si>
    <t>no plans for significant changes</t>
  </si>
  <si>
    <t>Main Road &amp; Roberts Road</t>
  </si>
  <si>
    <t>HCL High Masts</t>
  </si>
  <si>
    <t>LED High Masts</t>
  </si>
  <si>
    <t>Lemufo Township</t>
  </si>
  <si>
    <t>Elardus Park East</t>
  </si>
  <si>
    <t>2 raw water booster pumps driven by 132 kW Alstom Motors; 4x15kW endsuction booster pumps, 2 filter backwash centrifugal pumps (11kW motor), 2 compressors (7.5kW, 2.2 kW)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</si>
</sst>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1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Alignment="1"/>
    <xf numFmtId="0" fontId="3" fillId="5" borderId="2" xfId="0" applyFont="1" applyFill="1" applyBorder="1" applyAlignment="1"/>
    <xf numFmtId="0" fontId="0" fillId="5" borderId="3" xfId="0" applyFill="1" applyBorder="1" applyAlignment="1">
      <alignment wrapText="1"/>
    </xf>
    <xf numFmtId="0" fontId="0" fillId="5" borderId="3" xfId="0" applyFill="1" applyBorder="1"/>
    <xf numFmtId="0" fontId="0" fillId="5" borderId="4" xfId="0" applyFill="1" applyBorder="1" applyAlignment="1">
      <alignment wrapText="1"/>
    </xf>
    <xf numFmtId="0" fontId="0" fillId="0" borderId="3" xfId="0" applyBorder="1" applyAlignment="1"/>
    <xf numFmtId="0" fontId="0" fillId="0" borderId="4" xfId="0" applyBorder="1" applyAlignment="1"/>
    <xf numFmtId="0" fontId="0" fillId="3" borderId="0" xfId="0" applyFill="1" applyBorder="1" applyAlignment="1"/>
    <xf numFmtId="0" fontId="0" fillId="3" borderId="6" xfId="0" applyFill="1" applyBorder="1" applyAlignment="1"/>
    <xf numFmtId="0" fontId="3" fillId="5" borderId="3" xfId="0" applyFont="1" applyFill="1" applyBorder="1" applyAlignment="1">
      <alignment wrapText="1"/>
    </xf>
    <xf numFmtId="0" fontId="6" fillId="6" borderId="2" xfId="0" applyFont="1" applyFill="1" applyBorder="1" applyAlignment="1"/>
    <xf numFmtId="0" fontId="0" fillId="6" borderId="4" xfId="0" applyFill="1" applyBorder="1" applyAlignment="1"/>
    <xf numFmtId="0" fontId="6" fillId="6" borderId="1" xfId="0" applyFont="1" applyFill="1" applyBorder="1" applyAlignment="1"/>
    <xf numFmtId="0" fontId="0" fillId="0" borderId="3" xfId="0" applyFill="1" applyBorder="1" applyAlignment="1"/>
    <xf numFmtId="0" fontId="0" fillId="0" borderId="4" xfId="0" applyFill="1" applyBorder="1" applyAlignment="1"/>
    <xf numFmtId="0" fontId="0" fillId="3" borderId="4" xfId="0" applyFill="1" applyBorder="1" applyAlignment="1"/>
    <xf numFmtId="0" fontId="1" fillId="6" borderId="2" xfId="0" applyFont="1" applyFill="1" applyBorder="1" applyAlignment="1"/>
    <xf numFmtId="0" fontId="1" fillId="6" borderId="4" xfId="0" applyFont="1" applyFill="1" applyBorder="1" applyAlignment="1"/>
    <xf numFmtId="0" fontId="1" fillId="6" borderId="3" xfId="0" applyFont="1" applyFill="1" applyBorder="1" applyAlignment="1"/>
    <xf numFmtId="0" fontId="6" fillId="6" borderId="9" xfId="0" applyFont="1" applyFill="1" applyBorder="1" applyAlignment="1"/>
    <xf numFmtId="0" fontId="0" fillId="6" borderId="12" xfId="0" applyFill="1" applyBorder="1" applyAlignment="1"/>
    <xf numFmtId="0" fontId="1" fillId="3" borderId="2" xfId="0" applyFont="1" applyFill="1" applyBorder="1" applyAlignment="1"/>
    <xf numFmtId="0" fontId="0" fillId="6" borderId="8" xfId="0" applyFill="1" applyBorder="1" applyAlignment="1"/>
    <xf numFmtId="14" fontId="0" fillId="0" borderId="2" xfId="0" applyNumberFormat="1" applyFill="1" applyBorder="1" applyAlignment="1"/>
    <xf numFmtId="0" fontId="0" fillId="0" borderId="0" xfId="0" applyFill="1" applyBorder="1" applyAlignment="1">
      <alignment wrapText="1"/>
    </xf>
    <xf numFmtId="0" fontId="4" fillId="7" borderId="0" xfId="0" applyFont="1" applyFill="1" applyBorder="1" applyAlignment="1"/>
    <xf numFmtId="0" fontId="0" fillId="7" borderId="0" xfId="0" applyFill="1" applyBorder="1" applyAlignment="1">
      <alignment wrapText="1"/>
    </xf>
    <xf numFmtId="0" fontId="0" fillId="7" borderId="0" xfId="0" applyFill="1" applyAlignment="1">
      <alignment wrapText="1"/>
    </xf>
    <xf numFmtId="0" fontId="0" fillId="7" borderId="0" xfId="0" applyFill="1"/>
    <xf numFmtId="0" fontId="4" fillId="7" borderId="15" xfId="0" applyFont="1" applyFill="1" applyBorder="1" applyAlignment="1"/>
    <xf numFmtId="0" fontId="0" fillId="7" borderId="15" xfId="0" applyFont="1" applyFill="1" applyBorder="1" applyAlignment="1">
      <alignment wrapText="1"/>
    </xf>
    <xf numFmtId="0" fontId="0" fillId="7" borderId="0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5" xfId="0" applyFill="1" applyBorder="1" applyAlignment="1"/>
    <xf numFmtId="0" fontId="0" fillId="0" borderId="0" xfId="0" applyFill="1" applyBorder="1" applyAlignment="1"/>
    <xf numFmtId="0" fontId="3" fillId="9" borderId="2" xfId="0" applyFont="1" applyFill="1" applyBorder="1" applyAlignment="1"/>
    <xf numFmtId="0" fontId="0" fillId="9" borderId="3" xfId="0" applyFill="1" applyBorder="1" applyAlignment="1">
      <alignment wrapText="1"/>
    </xf>
    <xf numFmtId="0" fontId="3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10" borderId="2" xfId="0" applyFont="1" applyFill="1" applyBorder="1" applyAlignment="1"/>
    <xf numFmtId="0" fontId="0" fillId="10" borderId="3" xfId="0" applyFill="1" applyBorder="1" applyAlignment="1">
      <alignment wrapText="1"/>
    </xf>
    <xf numFmtId="0" fontId="0" fillId="10" borderId="4" xfId="0" applyFill="1" applyBorder="1" applyAlignment="1">
      <alignment wrapText="1"/>
    </xf>
    <xf numFmtId="0" fontId="7" fillId="0" borderId="0" xfId="0" applyFont="1" applyAlignment="1"/>
    <xf numFmtId="0" fontId="9" fillId="5" borderId="2" xfId="0" applyFont="1" applyFill="1" applyBorder="1" applyAlignment="1"/>
    <xf numFmtId="0" fontId="3" fillId="0" borderId="0" xfId="0" applyFont="1" applyAlignment="1"/>
    <xf numFmtId="0" fontId="0" fillId="9" borderId="3" xfId="0" applyFill="1" applyBorder="1"/>
    <xf numFmtId="0" fontId="6" fillId="13" borderId="2" xfId="0" applyFont="1" applyFill="1" applyBorder="1" applyAlignment="1"/>
    <xf numFmtId="0" fontId="0" fillId="13" borderId="4" xfId="0" applyFill="1" applyBorder="1" applyAlignment="1"/>
    <xf numFmtId="0" fontId="6" fillId="13" borderId="1" xfId="0" applyFont="1" applyFill="1" applyBorder="1" applyAlignment="1"/>
    <xf numFmtId="0" fontId="6" fillId="13" borderId="9" xfId="0" applyFont="1" applyFill="1" applyBorder="1" applyAlignment="1"/>
    <xf numFmtId="0" fontId="0" fillId="13" borderId="12" xfId="0" applyFill="1" applyBorder="1" applyAlignment="1"/>
    <xf numFmtId="0" fontId="1" fillId="13" borderId="2" xfId="0" applyFont="1" applyFill="1" applyBorder="1" applyAlignment="1"/>
    <xf numFmtId="0" fontId="1" fillId="13" borderId="3" xfId="0" applyFont="1" applyFill="1" applyBorder="1" applyAlignment="1"/>
    <xf numFmtId="0" fontId="0" fillId="13" borderId="8" xfId="0" applyFill="1" applyBorder="1" applyAlignment="1"/>
    <xf numFmtId="0" fontId="1" fillId="13" borderId="4" xfId="0" applyFont="1" applyFill="1" applyBorder="1" applyAlignment="1"/>
    <xf numFmtId="0" fontId="1" fillId="2" borderId="0" xfId="0" applyFont="1" applyFill="1" applyAlignment="1"/>
    <xf numFmtId="0" fontId="0" fillId="10" borderId="3" xfId="0" applyFill="1" applyBorder="1"/>
    <xf numFmtId="0" fontId="3" fillId="10" borderId="3" xfId="0" applyFont="1" applyFill="1" applyBorder="1" applyAlignment="1">
      <alignment wrapText="1"/>
    </xf>
    <xf numFmtId="0" fontId="6" fillId="14" borderId="2" xfId="0" applyFont="1" applyFill="1" applyBorder="1" applyAlignment="1"/>
    <xf numFmtId="0" fontId="0" fillId="14" borderId="4" xfId="0" applyFill="1" applyBorder="1" applyAlignment="1"/>
    <xf numFmtId="0" fontId="6" fillId="14" borderId="1" xfId="0" applyFont="1" applyFill="1" applyBorder="1" applyAlignment="1"/>
    <xf numFmtId="0" fontId="6" fillId="14" borderId="9" xfId="0" applyFont="1" applyFill="1" applyBorder="1" applyAlignment="1"/>
    <xf numFmtId="0" fontId="0" fillId="14" borderId="12" xfId="0" applyFill="1" applyBorder="1" applyAlignment="1"/>
    <xf numFmtId="0" fontId="1" fillId="14" borderId="2" xfId="0" applyFont="1" applyFill="1" applyBorder="1" applyAlignment="1"/>
    <xf numFmtId="0" fontId="1" fillId="14" borderId="3" xfId="0" applyFont="1" applyFill="1" applyBorder="1" applyAlignment="1"/>
    <xf numFmtId="0" fontId="0" fillId="14" borderId="8" xfId="0" applyFill="1" applyBorder="1" applyAlignment="1"/>
    <xf numFmtId="0" fontId="1" fillId="14" borderId="4" xfId="0" applyFont="1" applyFill="1" applyBorder="1" applyAlignment="1"/>
    <xf numFmtId="0" fontId="6" fillId="17" borderId="2" xfId="0" applyFont="1" applyFill="1" applyBorder="1" applyAlignment="1"/>
    <xf numFmtId="0" fontId="0" fillId="17" borderId="4" xfId="0" applyFill="1" applyBorder="1" applyAlignment="1"/>
    <xf numFmtId="0" fontId="6" fillId="17" borderId="1" xfId="0" applyFont="1" applyFill="1" applyBorder="1" applyAlignment="1"/>
    <xf numFmtId="4" fontId="0" fillId="17" borderId="0" xfId="0" applyNumberFormat="1" applyFill="1" applyBorder="1" applyAlignment="1"/>
    <xf numFmtId="0" fontId="1" fillId="17" borderId="2" xfId="0" applyFont="1" applyFill="1" applyBorder="1" applyAlignment="1"/>
    <xf numFmtId="0" fontId="1" fillId="17" borderId="3" xfId="0" applyFont="1" applyFill="1" applyBorder="1" applyAlignment="1"/>
    <xf numFmtId="0" fontId="0" fillId="17" borderId="3" xfId="0" applyFill="1" applyBorder="1" applyAlignment="1"/>
    <xf numFmtId="4" fontId="0" fillId="17" borderId="3" xfId="0" applyNumberFormat="1" applyFill="1" applyBorder="1" applyAlignment="1"/>
    <xf numFmtId="0" fontId="0" fillId="17" borderId="0" xfId="0" applyFill="1" applyBorder="1" applyAlignment="1"/>
    <xf numFmtId="0" fontId="0" fillId="17" borderId="6" xfId="0" applyFill="1" applyBorder="1" applyAlignment="1">
      <alignment wrapText="1"/>
    </xf>
    <xf numFmtId="4" fontId="0" fillId="17" borderId="10" xfId="0" applyNumberFormat="1" applyFill="1" applyBorder="1" applyAlignment="1"/>
    <xf numFmtId="0" fontId="0" fillId="17" borderId="10" xfId="0" applyFill="1" applyBorder="1" applyAlignment="1">
      <alignment wrapText="1"/>
    </xf>
    <xf numFmtId="0" fontId="0" fillId="17" borderId="11" xfId="0" applyFill="1" applyBorder="1" applyAlignment="1">
      <alignment wrapText="1"/>
    </xf>
    <xf numFmtId="0" fontId="0" fillId="17" borderId="0" xfId="0" applyFill="1" applyBorder="1" applyAlignment="1">
      <alignment wrapText="1"/>
    </xf>
    <xf numFmtId="0" fontId="0" fillId="17" borderId="12" xfId="0" applyFill="1" applyBorder="1" applyAlignment="1">
      <alignment wrapText="1"/>
    </xf>
    <xf numFmtId="0" fontId="0" fillId="17" borderId="8" xfId="0" applyFill="1" applyBorder="1" applyAlignment="1">
      <alignment wrapText="1"/>
    </xf>
    <xf numFmtId="0" fontId="3" fillId="16" borderId="2" xfId="0" applyFont="1" applyFill="1" applyBorder="1" applyAlignment="1"/>
    <xf numFmtId="0" fontId="0" fillId="16" borderId="3" xfId="0" applyFill="1" applyBorder="1" applyAlignment="1">
      <alignment wrapText="1"/>
    </xf>
    <xf numFmtId="0" fontId="3" fillId="16" borderId="3" xfId="0" applyFont="1" applyFill="1" applyBorder="1" applyAlignment="1">
      <alignment wrapText="1"/>
    </xf>
    <xf numFmtId="0" fontId="0" fillId="16" borderId="4" xfId="0" applyFill="1" applyBorder="1" applyAlignment="1">
      <alignment wrapText="1"/>
    </xf>
    <xf numFmtId="0" fontId="0" fillId="16" borderId="3" xfId="0" applyFill="1" applyBorder="1"/>
    <xf numFmtId="0" fontId="1" fillId="17" borderId="10" xfId="0" applyFont="1" applyFill="1" applyBorder="1" applyAlignment="1"/>
    <xf numFmtId="0" fontId="1" fillId="17" borderId="0" xfId="0" applyFont="1" applyFill="1" applyBorder="1" applyAlignment="1"/>
    <xf numFmtId="4" fontId="1" fillId="17" borderId="7" xfId="0" applyNumberFormat="1" applyFont="1" applyFill="1" applyBorder="1" applyAlignment="1"/>
    <xf numFmtId="4" fontId="1" fillId="17" borderId="5" xfId="0" applyNumberFormat="1" applyFont="1" applyFill="1" applyBorder="1" applyAlignment="1"/>
    <xf numFmtId="4" fontId="0" fillId="17" borderId="11" xfId="0" applyNumberFormat="1" applyFill="1" applyBorder="1" applyAlignment="1"/>
    <xf numFmtId="4" fontId="0" fillId="17" borderId="6" xfId="0" applyNumberFormat="1" applyFill="1" applyBorder="1" applyAlignment="1"/>
    <xf numFmtId="0" fontId="0" fillId="17" borderId="6" xfId="0" applyFill="1" applyBorder="1" applyAlignment="1"/>
    <xf numFmtId="0" fontId="0" fillId="9" borderId="4" xfId="0" applyFill="1" applyBorder="1" applyAlignment="1">
      <alignment wrapText="1"/>
    </xf>
    <xf numFmtId="0" fontId="0" fillId="9" borderId="2" xfId="0" applyFill="1" applyBorder="1" applyAlignment="1">
      <alignment wrapText="1"/>
    </xf>
    <xf numFmtId="0" fontId="0" fillId="16" borderId="2" xfId="0" applyFill="1" applyBorder="1" applyAlignment="1">
      <alignment wrapText="1"/>
    </xf>
    <xf numFmtId="0" fontId="0" fillId="10" borderId="2" xfId="0" applyFill="1" applyBorder="1" applyAlignment="1">
      <alignment wrapText="1"/>
    </xf>
    <xf numFmtId="0" fontId="0" fillId="5" borderId="2" xfId="0" applyFill="1" applyBorder="1" applyAlignment="1">
      <alignment wrapText="1"/>
    </xf>
    <xf numFmtId="4" fontId="0" fillId="0" borderId="0" xfId="0" applyNumberFormat="1"/>
    <xf numFmtId="0" fontId="3" fillId="0" borderId="0" xfId="0" applyFont="1"/>
    <xf numFmtId="0" fontId="3" fillId="19" borderId="2" xfId="0" applyFont="1" applyFill="1" applyBorder="1" applyAlignment="1"/>
    <xf numFmtId="0" fontId="0" fillId="19" borderId="3" xfId="0" applyFill="1" applyBorder="1" applyAlignment="1">
      <alignment wrapText="1"/>
    </xf>
    <xf numFmtId="0" fontId="0" fillId="19" borderId="3" xfId="0" applyFill="1" applyBorder="1"/>
    <xf numFmtId="0" fontId="0" fillId="19" borderId="4" xfId="0" applyFill="1" applyBorder="1" applyAlignment="1">
      <alignment wrapText="1"/>
    </xf>
    <xf numFmtId="0" fontId="3" fillId="19" borderId="3" xfId="0" applyFont="1" applyFill="1" applyBorder="1" applyAlignment="1">
      <alignment wrapText="1"/>
    </xf>
    <xf numFmtId="0" fontId="6" fillId="20" borderId="2" xfId="0" applyFont="1" applyFill="1" applyBorder="1" applyAlignment="1"/>
    <xf numFmtId="0" fontId="0" fillId="20" borderId="4" xfId="0" applyFill="1" applyBorder="1" applyAlignment="1"/>
    <xf numFmtId="0" fontId="6" fillId="20" borderId="1" xfId="0" applyFont="1" applyFill="1" applyBorder="1" applyAlignment="1"/>
    <xf numFmtId="0" fontId="6" fillId="20" borderId="9" xfId="0" applyFont="1" applyFill="1" applyBorder="1" applyAlignment="1"/>
    <xf numFmtId="0" fontId="0" fillId="20" borderId="12" xfId="0" applyFill="1" applyBorder="1" applyAlignment="1"/>
    <xf numFmtId="0" fontId="0" fillId="20" borderId="8" xfId="0" applyFill="1" applyBorder="1" applyAlignment="1"/>
    <xf numFmtId="0" fontId="1" fillId="20" borderId="2" xfId="0" applyFont="1" applyFill="1" applyBorder="1" applyAlignment="1"/>
    <xf numFmtId="0" fontId="1" fillId="20" borderId="3" xfId="0" applyFont="1" applyFill="1" applyBorder="1" applyAlignment="1"/>
    <xf numFmtId="0" fontId="1" fillId="20" borderId="4" xfId="0" applyFont="1" applyFill="1" applyBorder="1" applyAlignment="1"/>
    <xf numFmtId="4" fontId="0" fillId="7" borderId="2" xfId="0" applyNumberFormat="1" applyFill="1" applyBorder="1" applyAlignment="1"/>
    <xf numFmtId="0" fontId="0" fillId="7" borderId="4" xfId="0" applyFill="1" applyBorder="1" applyAlignment="1"/>
    <xf numFmtId="4" fontId="0" fillId="7" borderId="1" xfId="0" applyNumberFormat="1" applyFill="1" applyBorder="1" applyAlignment="1"/>
    <xf numFmtId="4" fontId="0" fillId="7" borderId="4" xfId="0" applyNumberFormat="1" applyFont="1" applyFill="1" applyBorder="1" applyAlignment="1"/>
    <xf numFmtId="2" fontId="0" fillId="7" borderId="1" xfId="0" applyNumberFormat="1" applyFill="1" applyBorder="1" applyAlignment="1"/>
    <xf numFmtId="3" fontId="0" fillId="7" borderId="2" xfId="0" applyNumberFormat="1" applyFill="1" applyBorder="1" applyAlignment="1">
      <alignment horizontal="right"/>
    </xf>
    <xf numFmtId="0" fontId="1" fillId="17" borderId="4" xfId="0" applyFont="1" applyFill="1" applyBorder="1" applyAlignment="1"/>
    <xf numFmtId="0" fontId="0" fillId="9" borderId="12" xfId="0" applyFill="1" applyBorder="1" applyAlignment="1">
      <alignment wrapText="1"/>
    </xf>
    <xf numFmtId="0" fontId="0" fillId="9" borderId="8" xfId="0" applyFill="1" applyBorder="1" applyAlignment="1">
      <alignment wrapText="1"/>
    </xf>
    <xf numFmtId="0" fontId="1" fillId="9" borderId="7" xfId="0" applyFont="1" applyFill="1" applyBorder="1" applyAlignment="1"/>
    <xf numFmtId="0" fontId="0" fillId="9" borderId="10" xfId="0" applyFill="1" applyBorder="1" applyAlignment="1"/>
    <xf numFmtId="4" fontId="0" fillId="9" borderId="11" xfId="0" applyNumberFormat="1" applyFill="1" applyBorder="1" applyAlignment="1"/>
    <xf numFmtId="0" fontId="0" fillId="16" borderId="12" xfId="0" applyFill="1" applyBorder="1" applyAlignment="1">
      <alignment wrapText="1"/>
    </xf>
    <xf numFmtId="0" fontId="0" fillId="16" borderId="8" xfId="0" applyFill="1" applyBorder="1" applyAlignment="1">
      <alignment wrapText="1"/>
    </xf>
    <xf numFmtId="0" fontId="1" fillId="16" borderId="7" xfId="0" applyFont="1" applyFill="1" applyBorder="1" applyAlignment="1"/>
    <xf numFmtId="0" fontId="0" fillId="16" borderId="10" xfId="0" applyFill="1" applyBorder="1" applyAlignment="1"/>
    <xf numFmtId="4" fontId="0" fillId="16" borderId="11" xfId="0" applyNumberFormat="1" applyFill="1" applyBorder="1" applyAlignment="1"/>
    <xf numFmtId="0" fontId="0" fillId="10" borderId="12" xfId="0" applyFill="1" applyBorder="1" applyAlignment="1">
      <alignment wrapText="1"/>
    </xf>
    <xf numFmtId="0" fontId="0" fillId="10" borderId="8" xfId="0" applyFill="1" applyBorder="1" applyAlignment="1">
      <alignment wrapText="1"/>
    </xf>
    <xf numFmtId="0" fontId="1" fillId="10" borderId="7" xfId="0" applyFont="1" applyFill="1" applyBorder="1" applyAlignment="1"/>
    <xf numFmtId="0" fontId="0" fillId="10" borderId="10" xfId="0" applyFill="1" applyBorder="1" applyAlignment="1"/>
    <xf numFmtId="4" fontId="0" fillId="10" borderId="11" xfId="0" applyNumberFormat="1" applyFill="1" applyBorder="1" applyAlignment="1"/>
    <xf numFmtId="0" fontId="0" fillId="19" borderId="12" xfId="0" applyFill="1" applyBorder="1" applyAlignment="1">
      <alignment wrapText="1"/>
    </xf>
    <xf numFmtId="0" fontId="0" fillId="19" borderId="8" xfId="0" applyFill="1" applyBorder="1" applyAlignment="1">
      <alignment wrapText="1"/>
    </xf>
    <xf numFmtId="0" fontId="1" fillId="19" borderId="7" xfId="0" applyFont="1" applyFill="1" applyBorder="1" applyAlignment="1"/>
    <xf numFmtId="0" fontId="0" fillId="19" borderId="10" xfId="0" applyFill="1" applyBorder="1" applyAlignment="1"/>
    <xf numFmtId="4" fontId="0" fillId="19" borderId="11" xfId="0" applyNumberFormat="1" applyFill="1" applyBorder="1" applyAlignment="1"/>
    <xf numFmtId="0" fontId="0" fillId="5" borderId="12" xfId="0" applyFill="1" applyBorder="1" applyAlignment="1">
      <alignment wrapText="1"/>
    </xf>
    <xf numFmtId="0" fontId="0" fillId="5" borderId="8" xfId="0" applyFill="1" applyBorder="1" applyAlignment="1">
      <alignment wrapText="1"/>
    </xf>
    <xf numFmtId="0" fontId="1" fillId="21" borderId="7" xfId="0" applyFont="1" applyFill="1" applyBorder="1" applyAlignment="1"/>
    <xf numFmtId="0" fontId="0" fillId="21" borderId="10" xfId="0" applyFill="1" applyBorder="1" applyAlignment="1"/>
    <xf numFmtId="4" fontId="0" fillId="21" borderId="11" xfId="0" applyNumberFormat="1" applyFill="1" applyBorder="1" applyAlignment="1"/>
    <xf numFmtId="0" fontId="1" fillId="0" borderId="2" xfId="0" applyFont="1" applyFill="1" applyBorder="1" applyAlignment="1"/>
    <xf numFmtId="3" fontId="0" fillId="0" borderId="0" xfId="0" applyNumberFormat="1"/>
    <xf numFmtId="0" fontId="7" fillId="0" borderId="0" xfId="0" applyFont="1"/>
    <xf numFmtId="0" fontId="15" fillId="0" borderId="0" xfId="0" applyFont="1"/>
    <xf numFmtId="4" fontId="0" fillId="17" borderId="4" xfId="0" applyNumberFormat="1" applyFill="1" applyBorder="1" applyAlignment="1"/>
    <xf numFmtId="0" fontId="0" fillId="7" borderId="2" xfId="0" applyFill="1" applyBorder="1" applyAlignment="1"/>
    <xf numFmtId="0" fontId="0" fillId="7" borderId="3" xfId="0" applyFill="1" applyBorder="1" applyAlignment="1"/>
    <xf numFmtId="4" fontId="0" fillId="7" borderId="3" xfId="0" applyNumberFormat="1" applyFill="1" applyBorder="1" applyAlignment="1"/>
    <xf numFmtId="4" fontId="0" fillId="7" borderId="4" xfId="0" applyNumberFormat="1" applyFill="1" applyBorder="1" applyAlignment="1"/>
    <xf numFmtId="4" fontId="1" fillId="17" borderId="2" xfId="0" applyNumberFormat="1" applyFont="1" applyFill="1" applyBorder="1" applyAlignment="1"/>
    <xf numFmtId="0" fontId="16" fillId="0" borderId="0" xfId="0" applyFont="1"/>
    <xf numFmtId="0" fontId="0" fillId="0" borderId="0" xfId="0" applyAlignment="1">
      <alignment horizontal="center"/>
    </xf>
    <xf numFmtId="0" fontId="0" fillId="0" borderId="16" xfId="0" applyBorder="1" applyAlignment="1">
      <alignment vertical="top" wrapText="1"/>
    </xf>
    <xf numFmtId="0" fontId="4" fillId="4" borderId="16" xfId="0" applyFont="1" applyFill="1" applyBorder="1" applyAlignment="1">
      <alignment wrapText="1"/>
    </xf>
    <xf numFmtId="0" fontId="5" fillId="4" borderId="16" xfId="1" applyFont="1" applyFill="1" applyBorder="1" applyAlignment="1" applyProtection="1">
      <alignment wrapText="1"/>
    </xf>
    <xf numFmtId="0" fontId="0" fillId="0" borderId="16" xfId="0" applyBorder="1" applyAlignment="1">
      <alignment wrapText="1"/>
    </xf>
    <xf numFmtId="0" fontId="3" fillId="9" borderId="7" xfId="0" applyFont="1" applyFill="1" applyBorder="1" applyAlignment="1"/>
    <xf numFmtId="0" fontId="0" fillId="9" borderId="10" xfId="0" applyFill="1" applyBorder="1" applyAlignment="1">
      <alignment wrapText="1"/>
    </xf>
    <xf numFmtId="0" fontId="3" fillId="9" borderId="10" xfId="0" applyFont="1" applyFill="1" applyBorder="1" applyAlignment="1">
      <alignment wrapText="1"/>
    </xf>
    <xf numFmtId="0" fontId="1" fillId="0" borderId="16" xfId="0" applyFont="1" applyBorder="1" applyAlignment="1">
      <alignment wrapText="1"/>
    </xf>
    <xf numFmtId="0" fontId="10" fillId="12" borderId="16" xfId="0" applyFont="1" applyFill="1" applyBorder="1" applyAlignment="1">
      <alignment vertical="top" wrapText="1"/>
    </xf>
    <xf numFmtId="0" fontId="11" fillId="12" borderId="16" xfId="0" applyFont="1" applyFill="1" applyBorder="1" applyAlignment="1">
      <alignment vertical="top" wrapText="1"/>
    </xf>
    <xf numFmtId="0" fontId="4" fillId="8" borderId="16" xfId="0" applyFont="1" applyFill="1" applyBorder="1" applyAlignment="1">
      <alignment wrapText="1"/>
    </xf>
    <xf numFmtId="0" fontId="8" fillId="8" borderId="16" xfId="0" applyFont="1" applyFill="1" applyBorder="1" applyAlignment="1">
      <alignment wrapText="1"/>
    </xf>
    <xf numFmtId="0" fontId="5" fillId="8" borderId="16" xfId="1" applyFont="1" applyFill="1" applyBorder="1" applyAlignment="1" applyProtection="1">
      <alignment wrapText="1"/>
    </xf>
    <xf numFmtId="0" fontId="10" fillId="11" borderId="18" xfId="0" applyFont="1" applyFill="1" applyBorder="1" applyAlignment="1">
      <alignment vertical="top" wrapText="1"/>
    </xf>
    <xf numFmtId="0" fontId="11" fillId="11" borderId="19" xfId="0" applyFont="1" applyFill="1" applyBorder="1" applyAlignment="1">
      <alignment vertical="top" wrapText="1"/>
    </xf>
    <xf numFmtId="0" fontId="10" fillId="11" borderId="19" xfId="0" applyFont="1" applyFill="1" applyBorder="1" applyAlignment="1">
      <alignment vertical="top" wrapText="1"/>
    </xf>
    <xf numFmtId="0" fontId="10" fillId="11" borderId="20" xfId="0" applyFont="1" applyFill="1" applyBorder="1" applyAlignment="1">
      <alignment vertical="top" wrapText="1"/>
    </xf>
    <xf numFmtId="0" fontId="4" fillId="0" borderId="21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5" fillId="0" borderId="16" xfId="1" applyFont="1" applyBorder="1" applyAlignment="1" applyProtection="1">
      <alignment wrapText="1"/>
    </xf>
    <xf numFmtId="0" fontId="4" fillId="0" borderId="22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1" fillId="0" borderId="24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10" fillId="19" borderId="18" xfId="0" applyFont="1" applyFill="1" applyBorder="1" applyAlignment="1">
      <alignment vertical="top" wrapText="1"/>
    </xf>
    <xf numFmtId="0" fontId="11" fillId="19" borderId="19" xfId="0" applyFont="1" applyFill="1" applyBorder="1" applyAlignment="1">
      <alignment vertical="top" wrapText="1"/>
    </xf>
    <xf numFmtId="0" fontId="10" fillId="19" borderId="19" xfId="0" applyFont="1" applyFill="1" applyBorder="1" applyAlignment="1">
      <alignment vertical="top" wrapText="1"/>
    </xf>
    <xf numFmtId="0" fontId="10" fillId="19" borderId="20" xfId="0" applyFont="1" applyFill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2" fillId="18" borderId="16" xfId="0" applyFont="1" applyFill="1" applyBorder="1" applyAlignment="1">
      <alignment vertical="top" wrapText="1"/>
    </xf>
    <xf numFmtId="0" fontId="4" fillId="15" borderId="16" xfId="0" applyFont="1" applyFill="1" applyBorder="1" applyAlignment="1">
      <alignment wrapText="1"/>
    </xf>
    <xf numFmtId="0" fontId="8" fillId="15" borderId="16" xfId="0" applyFont="1" applyFill="1" applyBorder="1" applyAlignment="1">
      <alignment wrapText="1"/>
    </xf>
    <xf numFmtId="0" fontId="5" fillId="15" borderId="16" xfId="1" applyFont="1" applyFill="1" applyBorder="1" applyAlignment="1" applyProtection="1">
      <alignment wrapText="1"/>
    </xf>
    <xf numFmtId="0" fontId="4" fillId="15" borderId="16" xfId="0" applyNumberFormat="1" applyFont="1" applyFill="1" applyBorder="1" applyAlignment="1">
      <alignment wrapText="1"/>
    </xf>
    <xf numFmtId="3" fontId="4" fillId="15" borderId="16" xfId="0" applyNumberFormat="1" applyFont="1" applyFill="1" applyBorder="1" applyAlignment="1">
      <alignment wrapText="1"/>
    </xf>
    <xf numFmtId="1" fontId="4" fillId="15" borderId="16" xfId="0" applyNumberFormat="1" applyFont="1" applyFill="1" applyBorder="1" applyAlignment="1">
      <alignment wrapText="1"/>
    </xf>
    <xf numFmtId="0" fontId="3" fillId="22" borderId="0" xfId="0" applyFont="1" applyFill="1" applyBorder="1" applyAlignment="1">
      <alignment vertical="top" wrapText="1"/>
    </xf>
    <xf numFmtId="0" fontId="3" fillId="22" borderId="17" xfId="0" applyFont="1" applyFill="1" applyBorder="1" applyAlignment="1">
      <alignment vertical="top" wrapText="1"/>
    </xf>
    <xf numFmtId="0" fontId="3" fillId="22" borderId="17" xfId="0" applyFont="1" applyFill="1" applyBorder="1" applyAlignment="1">
      <alignment vertical="top"/>
    </xf>
    <xf numFmtId="0" fontId="3" fillId="22" borderId="0" xfId="0" applyFont="1" applyFill="1" applyBorder="1" applyAlignment="1">
      <alignment wrapText="1"/>
    </xf>
    <xf numFmtId="0" fontId="3" fillId="22" borderId="0" xfId="0" applyNumberFormat="1" applyFont="1" applyFill="1" applyBorder="1" applyAlignment="1">
      <alignment wrapText="1"/>
    </xf>
    <xf numFmtId="1" fontId="3" fillId="22" borderId="0" xfId="0" applyNumberFormat="1" applyFont="1" applyFill="1" applyBorder="1" applyAlignment="1">
      <alignment wrapText="1"/>
    </xf>
    <xf numFmtId="3" fontId="0" fillId="7" borderId="2" xfId="0" applyNumberFormat="1" applyFill="1" applyBorder="1" applyAlignment="1">
      <alignment horizontal="right"/>
    </xf>
    <xf numFmtId="3" fontId="0" fillId="7" borderId="4" xfId="0" applyNumberFormat="1" applyFill="1" applyBorder="1" applyAlignment="1">
      <alignment horizontal="right"/>
    </xf>
  </cellXfs>
  <cellStyles count="2">
    <cellStyle name="Hyperlink" xfId="1" builtinId="8"/>
    <cellStyle name="Standard" xfId="0" builtinId="0"/>
  </cellStyles>
  <dxfs count="90">
    <dxf>
      <numFmt numFmtId="4" formatCode="#,##0.0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0" justifyLastLine="0" shrinkToFit="0" mergeCell="0" readingOrder="0"/>
    </dxf>
    <dxf>
      <numFmt numFmtId="1" formatCode="0"/>
      <alignment horizontal="general" vertical="bottom" textRotation="0" wrapText="1" indent="0" relativeIndent="0" justifyLastLine="0" shrinkToFit="0" mergeCell="0" readingOrder="0"/>
    </dxf>
    <dxf>
      <numFmt numFmtId="0" formatCode="General"/>
      <alignment horizontal="general" vertical="bottom" textRotation="0" wrapText="1" indent="0" relativeIndent="0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numFmt numFmtId="0" formatCode="General"/>
      <alignment horizontal="general" vertical="bottom" textRotation="0" wrapText="1" indent="0" relativeIndent="0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font>
        <b/>
      </font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</font>
      <alignment horizontal="general" vertical="bottom" textRotation="0" wrapText="1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relativeIndent="255" justifyLastLine="0" shrinkToFit="0" mergeCell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relativeIndent="255" justifyLastLine="0" shrinkToFit="0" mergeCell="0" readingOrder="0"/>
    </dxf>
    <dxf>
      <border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general" vertical="top" textRotation="0" wrapText="1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alignment horizontal="general" vertical="bottom" textRotation="0" wrapText="1" indent="0" relativeIndent="255" justifyLastLine="0" shrinkToFit="0" mergeCell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</font>
      <alignment horizontal="general" vertical="bottom" textRotation="0" wrapText="1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relativeIndent="255" justifyLastLine="0" shrinkToFit="0" mergeCell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relativeIndent="255" justifyLastLine="0" shrinkToFit="0" mergeCell="0" readingOrder="0"/>
    </dxf>
    <dxf>
      <border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general" vertical="top" textRotation="0" wrapText="1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alignment horizontal="general" vertical="bottom" textRotation="0" wrapText="1" indent="0" relativeIndent="255" justifyLastLine="0" shrinkToFit="0" mergeCell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</font>
      <alignment horizontal="general" vertical="bottom" textRotation="0" wrapText="1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relativeIndent="255" justifyLastLine="0" shrinkToFit="0" mergeCell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1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0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top" textRotation="0" wrapText="1" indent="0" relativeIndent="255" justifyLastLine="0" shrinkToFit="0" mergeCell="0" readingOrder="0"/>
    </dxf>
  </dxfs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clustered"/>
        <c:ser>
          <c:idx val="0"/>
          <c:order val="0"/>
          <c:tx>
            <c:v>Buildings: total consumption</c:v>
          </c:tx>
          <c:cat>
            <c:strLit>
              <c:ptCount val="1"/>
              <c:pt idx="0">
                <c:v>Comparison total consumption vs total saving potentia (kWh/a)l</c:v>
              </c:pt>
            </c:strLit>
          </c:cat>
          <c:val>
            <c:numRef>
              <c:f>'EBL Summary'!$D$7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Buildings: total saving potential</c:v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cat>
            <c:strLit>
              <c:ptCount val="1"/>
              <c:pt idx="0">
                <c:v>Comparison total consumption vs total saving potentia (kWh/a)l</c:v>
              </c:pt>
            </c:strLit>
          </c:cat>
          <c:val>
            <c:numRef>
              <c:f>'EBL Summary'!$D$8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2"/>
          <c:tx>
            <c:v>Traffic lights: total consumption</c:v>
          </c:tx>
          <c:spPr>
            <a:solidFill>
              <a:schemeClr val="accent2">
                <a:lumMod val="60000"/>
                <a:lumOff val="40000"/>
              </a:schemeClr>
            </a:solidFill>
          </c:spPr>
          <c:cat>
            <c:strLit>
              <c:ptCount val="1"/>
              <c:pt idx="0">
                <c:v>Comparison total consumption vs total saving potentia (kWh/a)l</c:v>
              </c:pt>
            </c:strLit>
          </c:cat>
          <c:val>
            <c:numRef>
              <c:f>'EBL Summary'!$D$16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traffic lights: total saving potential</c:v>
          </c:tx>
          <c:spPr>
            <a:solidFill>
              <a:schemeClr val="accent2">
                <a:lumMod val="20000"/>
                <a:lumOff val="80000"/>
              </a:schemeClr>
            </a:solidFill>
          </c:spPr>
          <c:cat>
            <c:strLit>
              <c:ptCount val="1"/>
              <c:pt idx="0">
                <c:v>Comparison total consumption vs total saving potentia (kWh/a)l</c:v>
              </c:pt>
            </c:strLit>
          </c:cat>
          <c:val>
            <c:numRef>
              <c:f>'EBL Summary'!$D$17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v>Street lights: total consumption</c:v>
          </c:tx>
          <c:spPr>
            <a:solidFill>
              <a:schemeClr val="accent3">
                <a:lumMod val="75000"/>
              </a:schemeClr>
            </a:solidFill>
          </c:spPr>
          <c:cat>
            <c:strLit>
              <c:ptCount val="1"/>
              <c:pt idx="0">
                <c:v>Comparison total consumption vs total saving potentia (kWh/a)l</c:v>
              </c:pt>
            </c:strLit>
          </c:cat>
          <c:val>
            <c:numRef>
              <c:f>'EBL Summary'!$D$25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v>Street lights: total saving potential</c:v>
          </c:tx>
          <c:spPr>
            <a:solidFill>
              <a:schemeClr val="accent3">
                <a:lumMod val="40000"/>
                <a:lumOff val="60000"/>
              </a:schemeClr>
            </a:solidFill>
          </c:spPr>
          <c:cat>
            <c:strLit>
              <c:ptCount val="1"/>
              <c:pt idx="0">
                <c:v>Comparison total consumption vs total saving potentia (kWh/a)l</c:v>
              </c:pt>
            </c:strLit>
          </c:cat>
          <c:val>
            <c:numRef>
              <c:f>'EBL Summary'!$D$26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6"/>
          <c:tx>
            <c:v>High masts: total consumption</c:v>
          </c:tx>
          <c:spPr>
            <a:solidFill>
              <a:schemeClr val="accent5">
                <a:lumMod val="75000"/>
              </a:schemeClr>
            </a:solidFill>
          </c:spPr>
          <c:cat>
            <c:strLit>
              <c:ptCount val="1"/>
              <c:pt idx="0">
                <c:v>Comparison total consumption vs total saving potentia (kWh/a)l</c:v>
              </c:pt>
            </c:strLit>
          </c:cat>
          <c:val>
            <c:numRef>
              <c:f>'EBL Summary'!$D$34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7"/>
          <c:tx>
            <c:v>High masts: total saving potential</c:v>
          </c:tx>
          <c:spPr>
            <a:solidFill>
              <a:schemeClr val="accent5">
                <a:lumMod val="40000"/>
                <a:lumOff val="60000"/>
              </a:schemeClr>
            </a:solidFill>
          </c:spPr>
          <c:cat>
            <c:strLit>
              <c:ptCount val="1"/>
              <c:pt idx="0">
                <c:v>Comparison total consumption vs total saving potentia (kWh/a)l</c:v>
              </c:pt>
            </c:strLit>
          </c:cat>
          <c:val>
            <c:numRef>
              <c:f>'EBL Summary'!$D$35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8"/>
          <c:tx>
            <c:v>Water Services: total consumption</c:v>
          </c:tx>
          <c:spPr>
            <a:solidFill>
              <a:schemeClr val="accent4">
                <a:lumMod val="75000"/>
              </a:schemeClr>
            </a:solidFill>
          </c:spPr>
          <c:cat>
            <c:strLit>
              <c:ptCount val="1"/>
              <c:pt idx="0">
                <c:v>Comparison total consumption vs total saving potentia (kWh/a)l</c:v>
              </c:pt>
            </c:strLit>
          </c:cat>
          <c:val>
            <c:numRef>
              <c:f>'EBL Summary'!$D$46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9"/>
          <c:tx>
            <c:v>Water services: total saving potential</c:v>
          </c:tx>
          <c:spPr>
            <a:solidFill>
              <a:schemeClr val="accent4">
                <a:lumMod val="40000"/>
                <a:lumOff val="60000"/>
              </a:schemeClr>
            </a:solidFill>
          </c:spPr>
          <c:cat>
            <c:strLit>
              <c:ptCount val="1"/>
              <c:pt idx="0">
                <c:v>Comparison total consumption vs total saving potentia (kWh/a)l</c:v>
              </c:pt>
            </c:strLit>
          </c:cat>
          <c:val>
            <c:numRef>
              <c:f>'EBL Summary'!$D$47</c:f>
              <c:numCache>
                <c:formatCode>#,##0</c:formatCode>
                <c:ptCount val="1"/>
                <c:pt idx="0">
                  <c:v>59</c:v>
                </c:pt>
              </c:numCache>
            </c:numRef>
          </c:val>
        </c:ser>
        <c:axId val="51976832"/>
        <c:axId val="51987584"/>
      </c:barChart>
      <c:catAx>
        <c:axId val="51976832"/>
        <c:scaling>
          <c:orientation val="minMax"/>
        </c:scaling>
        <c:axPos val="b"/>
        <c:tickLblPos val="nextTo"/>
        <c:crossAx val="51987584"/>
        <c:crosses val="autoZero"/>
        <c:auto val="1"/>
        <c:lblAlgn val="ctr"/>
        <c:lblOffset val="100"/>
      </c:catAx>
      <c:valAx>
        <c:axId val="51987584"/>
        <c:scaling>
          <c:orientation val="minMax"/>
        </c:scaling>
        <c:axPos val="l"/>
        <c:majorGridlines/>
        <c:numFmt formatCode="#,##0.00" sourceLinked="1"/>
        <c:tickLblPos val="nextTo"/>
        <c:crossAx val="51976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941720788551063"/>
          <c:y val="3.9363517060367455E-2"/>
          <c:w val="0.32058272645496816"/>
          <c:h val="0.78484867125984303"/>
        </c:manualLayout>
      </c:layout>
      <c:spPr>
        <a:noFill/>
      </c:spPr>
      <c:txPr>
        <a:bodyPr/>
        <a:lstStyle/>
        <a:p>
          <a:pPr rtl="0">
            <a:defRPr/>
          </a:pPr>
          <a:endParaRPr lang="de-DE"/>
        </a:p>
      </c:txPr>
    </c:legend>
    <c:plotVisOnly val="1"/>
  </c:chart>
  <c:printSettings>
    <c:headerFooter/>
    <c:pageMargins b="0.78740157480314954" l="0.70866141732283561" r="0.70866141732283561" t="0.78740157480314954" header="0.3149606299212605" footer="0.314960629921260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plotArea>
      <c:layout/>
      <c:pieChart>
        <c:varyColors val="1"/>
        <c:ser>
          <c:idx val="0"/>
          <c:order val="0"/>
          <c:tx>
            <c:v>Total consumption 2014 (kWh)</c:v>
          </c:tx>
          <c:dLbls>
            <c:numFmt formatCode="#,##0.00" sourceLinked="0"/>
            <c:showVal val="1"/>
            <c:showLeaderLines val="1"/>
          </c:dLbls>
          <c:cat>
            <c:strRef>
              <c:f>'EBL Summary'!$A$56:$A$60</c:f>
              <c:strCache>
                <c:ptCount val="5"/>
                <c:pt idx="0">
                  <c:v>Buildings</c:v>
                </c:pt>
                <c:pt idx="1">
                  <c:v>Traffic Lights</c:v>
                </c:pt>
                <c:pt idx="2">
                  <c:v>Street Lights</c:v>
                </c:pt>
                <c:pt idx="3">
                  <c:v>High Masts</c:v>
                </c:pt>
                <c:pt idx="4">
                  <c:v>Water service Infrastructure</c:v>
                </c:pt>
              </c:strCache>
            </c:strRef>
          </c:cat>
          <c:val>
            <c:numRef>
              <c:f>'EBL Summary'!$D$56:$D$60</c:f>
              <c:numCache>
                <c:formatCode>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">
                  <c:v>0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de-DE"/>
        </a:p>
      </c:txPr>
    </c:legend>
    <c:plotVisOnly val="1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clustered"/>
        <c:ser>
          <c:idx val="0"/>
          <c:order val="0"/>
          <c:tx>
            <c:v>Buildings: total consumption</c:v>
          </c:tx>
          <c:cat>
            <c:strLit>
              <c:ptCount val="1"/>
              <c:pt idx="0">
                <c:v>Comparison actual total consumption vs potential minimized consumption (kWh/a)</c:v>
              </c:pt>
            </c:strLit>
          </c:cat>
          <c:val>
            <c:numRef>
              <c:f>'EBL Summary'!$D$7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Buildings: minimized consumption</c:v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cat>
            <c:strLit>
              <c:ptCount val="1"/>
              <c:pt idx="0">
                <c:v>Comparison actual total consumption vs potential minimized consumption (kWh/a)</c:v>
              </c:pt>
            </c:strLit>
          </c:cat>
          <c:val>
            <c:numRef>
              <c:f>'EBL Summary'!$D$9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2"/>
          <c:tx>
            <c:v>Traffic lights: total consumption</c:v>
          </c:tx>
          <c:spPr>
            <a:solidFill>
              <a:schemeClr val="accent2">
                <a:lumMod val="60000"/>
                <a:lumOff val="40000"/>
              </a:schemeClr>
            </a:solidFill>
          </c:spPr>
          <c:cat>
            <c:strLit>
              <c:ptCount val="1"/>
              <c:pt idx="0">
                <c:v>Comparison actual total consumption vs potential minimized consumption (kWh/a)</c:v>
              </c:pt>
            </c:strLit>
          </c:cat>
          <c:val>
            <c:numRef>
              <c:f>'EBL Summary'!$D$16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Traffic lights: minimized consumption</c:v>
          </c:tx>
          <c:spPr>
            <a:solidFill>
              <a:schemeClr val="accent2">
                <a:lumMod val="20000"/>
                <a:lumOff val="80000"/>
              </a:schemeClr>
            </a:solidFill>
          </c:spPr>
          <c:cat>
            <c:strLit>
              <c:ptCount val="1"/>
              <c:pt idx="0">
                <c:v>Comparison actual total consumption vs potential minimized consumption (kWh/a)</c:v>
              </c:pt>
            </c:strLit>
          </c:cat>
          <c:val>
            <c:numRef>
              <c:f>'EBL Summary'!$D$18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v>Street lights: total consumption</c:v>
          </c:tx>
          <c:spPr>
            <a:solidFill>
              <a:schemeClr val="accent3">
                <a:lumMod val="75000"/>
              </a:schemeClr>
            </a:solidFill>
          </c:spPr>
          <c:cat>
            <c:strLit>
              <c:ptCount val="1"/>
              <c:pt idx="0">
                <c:v>Comparison actual total consumption vs potential minimized consumption (kWh/a)</c:v>
              </c:pt>
            </c:strLit>
          </c:cat>
          <c:val>
            <c:numRef>
              <c:f>'EBL Summary'!$D$25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v>Street lights: minimized consumption</c:v>
          </c:tx>
          <c:spPr>
            <a:solidFill>
              <a:schemeClr val="accent3">
                <a:lumMod val="40000"/>
                <a:lumOff val="60000"/>
              </a:schemeClr>
            </a:solidFill>
          </c:spPr>
          <c:cat>
            <c:strLit>
              <c:ptCount val="1"/>
              <c:pt idx="0">
                <c:v>Comparison actual total consumption vs potential minimized consumption (kWh/a)</c:v>
              </c:pt>
            </c:strLit>
          </c:cat>
          <c:val>
            <c:numRef>
              <c:f>'EBL Summary'!$D$27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6"/>
          <c:tx>
            <c:v>High masts: total consumption</c:v>
          </c:tx>
          <c:spPr>
            <a:solidFill>
              <a:schemeClr val="accent5">
                <a:lumMod val="75000"/>
              </a:schemeClr>
            </a:solidFill>
          </c:spPr>
          <c:cat>
            <c:strLit>
              <c:ptCount val="1"/>
              <c:pt idx="0">
                <c:v>Comparison actual total consumption vs potential minimized consumption (kWh/a)</c:v>
              </c:pt>
            </c:strLit>
          </c:cat>
          <c:val>
            <c:numRef>
              <c:f>'EBL Summary'!$D$34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7"/>
          <c:tx>
            <c:v>High masts: minimized consumption</c:v>
          </c:tx>
          <c:spPr>
            <a:solidFill>
              <a:schemeClr val="accent5">
                <a:lumMod val="40000"/>
                <a:lumOff val="60000"/>
              </a:schemeClr>
            </a:solidFill>
          </c:spPr>
          <c:cat>
            <c:strLit>
              <c:ptCount val="1"/>
              <c:pt idx="0">
                <c:v>Comparison actual total consumption vs potential minimized consumption (kWh/a)</c:v>
              </c:pt>
            </c:strLit>
          </c:cat>
          <c:val>
            <c:numRef>
              <c:f>'EBL Summary'!$D$36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8"/>
          <c:tx>
            <c:v>Water Services: total consumption</c:v>
          </c:tx>
          <c:spPr>
            <a:solidFill>
              <a:schemeClr val="accent4">
                <a:lumMod val="75000"/>
              </a:schemeClr>
            </a:solidFill>
          </c:spPr>
          <c:cat>
            <c:strLit>
              <c:ptCount val="1"/>
              <c:pt idx="0">
                <c:v>Comparison actual total consumption vs potential minimized consumption (kWh/a)</c:v>
              </c:pt>
            </c:strLit>
          </c:cat>
          <c:val>
            <c:numRef>
              <c:f>'EBL Summary'!$D$46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9"/>
          <c:tx>
            <c:v>Water services: minimized consumption</c:v>
          </c:tx>
          <c:spPr>
            <a:solidFill>
              <a:schemeClr val="accent4">
                <a:lumMod val="40000"/>
                <a:lumOff val="60000"/>
              </a:schemeClr>
            </a:solidFill>
          </c:spPr>
          <c:cat>
            <c:strLit>
              <c:ptCount val="1"/>
              <c:pt idx="0">
                <c:v>Comparison actual total consumption vs potential minimized consumption (kWh/a)</c:v>
              </c:pt>
            </c:strLit>
          </c:cat>
          <c:val>
            <c:numRef>
              <c:f>'EBL Summary'!$D$48</c:f>
              <c:numCache>
                <c:formatCode>#,##0.00</c:formatCode>
                <c:ptCount val="1"/>
                <c:pt idx="0">
                  <c:v>-59</c:v>
                </c:pt>
              </c:numCache>
            </c:numRef>
          </c:val>
        </c:ser>
        <c:axId val="84038784"/>
        <c:axId val="88147456"/>
      </c:barChart>
      <c:catAx>
        <c:axId val="84038784"/>
        <c:scaling>
          <c:orientation val="minMax"/>
        </c:scaling>
        <c:axPos val="b"/>
        <c:tickLblPos val="nextTo"/>
        <c:crossAx val="88147456"/>
        <c:crosses val="autoZero"/>
        <c:auto val="1"/>
        <c:lblAlgn val="ctr"/>
        <c:lblOffset val="100"/>
      </c:catAx>
      <c:valAx>
        <c:axId val="88147456"/>
        <c:scaling>
          <c:orientation val="minMax"/>
        </c:scaling>
        <c:axPos val="l"/>
        <c:majorGridlines/>
        <c:numFmt formatCode="#,##0.00" sourceLinked="1"/>
        <c:tickLblPos val="nextTo"/>
        <c:crossAx val="84038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941720788551063"/>
          <c:y val="3.9363517060367455E-2"/>
          <c:w val="0.32058272645496838"/>
          <c:h val="0.78484867125984326"/>
        </c:manualLayout>
      </c:layout>
      <c:spPr>
        <a:noFill/>
      </c:spPr>
      <c:txPr>
        <a:bodyPr/>
        <a:lstStyle/>
        <a:p>
          <a:pPr rtl="0">
            <a:defRPr/>
          </a:pPr>
          <a:endParaRPr lang="de-DE"/>
        </a:p>
      </c:txPr>
    </c:legend>
    <c:plotVisOnly val="1"/>
  </c:chart>
  <c:printSettings>
    <c:headerFooter/>
    <c:pageMargins b="0.78740157480314954" l="0.70866141732283583" r="0.70866141732283583" t="0.78740157480314954" header="0.31496062992126073" footer="0.3149606299212607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5"/>
          <c:order val="0"/>
          <c:tx>
            <c:strRef>
              <c:f>'EBL Summary'!$A$61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val>
            <c:numRef>
              <c:f>'EBL Summary'!$B$61:$D$61</c:f>
              <c:numCache>
                <c:formatCode>General</c:formatCode>
                <c:ptCount val="3"/>
                <c:pt idx="0">
                  <c:v>47800</c:v>
                </c:pt>
                <c:pt idx="1">
                  <c:v>43800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strRef>
              <c:f>'EBL Summary'!$A$56</c:f>
              <c:strCache>
                <c:ptCount val="1"/>
                <c:pt idx="0">
                  <c:v>Buildings</c:v>
                </c:pt>
              </c:strCache>
            </c:strRef>
          </c:tx>
          <c:marker>
            <c:symbol val="none"/>
          </c:marker>
          <c:cat>
            <c:strRef>
              <c:f>'EBL Summary'!$B$55:$D$55</c:f>
              <c:strCach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strCache>
            </c:strRef>
          </c:cat>
          <c:val>
            <c:numRef>
              <c:f>'EBL Summary'!$B$56:$D$56</c:f>
              <c:numCache>
                <c:formatCode>General</c:formatCode>
                <c:ptCount val="3"/>
                <c:pt idx="0">
                  <c:v>14800</c:v>
                </c:pt>
                <c:pt idx="1">
                  <c:v>15000</c:v>
                </c:pt>
                <c:pt idx="2" formatCode="#,##0.00">
                  <c:v>0</c:v>
                </c:pt>
              </c:numCache>
            </c:numRef>
          </c:val>
        </c:ser>
        <c:ser>
          <c:idx val="1"/>
          <c:order val="2"/>
          <c:tx>
            <c:strRef>
              <c:f>'EBL Summary'!$A$57</c:f>
              <c:strCache>
                <c:ptCount val="1"/>
                <c:pt idx="0">
                  <c:v>Traffic Lights</c:v>
                </c:pt>
              </c:strCache>
            </c:strRef>
          </c:tx>
          <c:marker>
            <c:symbol val="none"/>
          </c:marker>
          <c:val>
            <c:numRef>
              <c:f>'EBL Summary'!$B$57:$D$57</c:f>
              <c:numCache>
                <c:formatCode>General</c:formatCode>
                <c:ptCount val="3"/>
                <c:pt idx="0">
                  <c:v>2000</c:v>
                </c:pt>
                <c:pt idx="1">
                  <c:v>1500</c:v>
                </c:pt>
                <c:pt idx="2" formatCode="#,##0.00">
                  <c:v>0</c:v>
                </c:pt>
              </c:numCache>
            </c:numRef>
          </c:val>
        </c:ser>
        <c:ser>
          <c:idx val="2"/>
          <c:order val="3"/>
          <c:tx>
            <c:strRef>
              <c:f>'EBL Summary'!$A$58</c:f>
              <c:strCache>
                <c:ptCount val="1"/>
                <c:pt idx="0">
                  <c:v>Street Lights</c:v>
                </c:pt>
              </c:strCache>
            </c:strRef>
          </c:tx>
          <c:marker>
            <c:symbol val="none"/>
          </c:marker>
          <c:val>
            <c:numRef>
              <c:f>'EBL Summary'!$B$58:$D$58</c:f>
              <c:numCache>
                <c:formatCode>General</c:formatCode>
                <c:ptCount val="3"/>
                <c:pt idx="0">
                  <c:v>7000</c:v>
                </c:pt>
                <c:pt idx="1">
                  <c:v>4000</c:v>
                </c:pt>
                <c:pt idx="2" formatCode="#,##0.00">
                  <c:v>0</c:v>
                </c:pt>
              </c:numCache>
            </c:numRef>
          </c:val>
        </c:ser>
        <c:ser>
          <c:idx val="3"/>
          <c:order val="4"/>
          <c:tx>
            <c:strRef>
              <c:f>'EBL Summary'!$A$59</c:f>
              <c:strCache>
                <c:ptCount val="1"/>
                <c:pt idx="0">
                  <c:v>High Masts</c:v>
                </c:pt>
              </c:strCache>
            </c:strRef>
          </c:tx>
          <c:marker>
            <c:symbol val="none"/>
          </c:marker>
          <c:val>
            <c:numRef>
              <c:f>'EBL Summary'!$B$59:$D$59</c:f>
              <c:numCache>
                <c:formatCode>General</c:formatCode>
                <c:ptCount val="3"/>
                <c:pt idx="0">
                  <c:v>6000</c:v>
                </c:pt>
                <c:pt idx="1">
                  <c:v>6300</c:v>
                </c:pt>
                <c:pt idx="2" formatCode="#,##0.00">
                  <c:v>0</c:v>
                </c:pt>
              </c:numCache>
            </c:numRef>
          </c:val>
        </c:ser>
        <c:ser>
          <c:idx val="4"/>
          <c:order val="5"/>
          <c:tx>
            <c:strRef>
              <c:f>'EBL Summary'!$A$60</c:f>
              <c:strCache>
                <c:ptCount val="1"/>
                <c:pt idx="0">
                  <c:v>Water service Infrastructure</c:v>
                </c:pt>
              </c:strCache>
            </c:strRef>
          </c:tx>
          <c:marker>
            <c:symbol val="none"/>
          </c:marker>
          <c:val>
            <c:numRef>
              <c:f>'EBL Summary'!$B$60:$D$60</c:f>
              <c:numCache>
                <c:formatCode>General</c:formatCode>
                <c:ptCount val="3"/>
                <c:pt idx="0">
                  <c:v>18000</c:v>
                </c:pt>
                <c:pt idx="1">
                  <c:v>17000</c:v>
                </c:pt>
                <c:pt idx="2" formatCode="#,##0">
                  <c:v>0</c:v>
                </c:pt>
              </c:numCache>
            </c:numRef>
          </c:val>
        </c:ser>
        <c:marker val="1"/>
        <c:axId val="105902464"/>
        <c:axId val="105904000"/>
      </c:lineChart>
      <c:catAx>
        <c:axId val="105902464"/>
        <c:scaling>
          <c:orientation val="minMax"/>
        </c:scaling>
        <c:axPos val="b"/>
        <c:numFmt formatCode="General" sourceLinked="1"/>
        <c:tickLblPos val="nextTo"/>
        <c:crossAx val="105904000"/>
        <c:crosses val="autoZero"/>
        <c:auto val="1"/>
        <c:lblAlgn val="ctr"/>
        <c:lblOffset val="100"/>
      </c:catAx>
      <c:valAx>
        <c:axId val="105904000"/>
        <c:scaling>
          <c:orientation val="minMax"/>
        </c:scaling>
        <c:axPos val="l"/>
        <c:majorGridlines/>
        <c:numFmt formatCode="General" sourceLinked="1"/>
        <c:tickLblPos val="nextTo"/>
        <c:crossAx val="1059024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jpeg"/><Relationship Id="rId5" Type="http://schemas.openxmlformats.org/officeDocument/2006/relationships/image" Target="../media/image1.jpe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741045</xdr:colOff>
      <xdr:row>13</xdr:row>
      <xdr:rowOff>81915</xdr:rowOff>
    </xdr:from>
    <xdr:to>
      <xdr:col>13</xdr:col>
      <xdr:colOff>1280160</xdr:colOff>
      <xdr:row>30</xdr:row>
      <xdr:rowOff>167640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781050</xdr:colOff>
      <xdr:row>0</xdr:row>
      <xdr:rowOff>76200</xdr:rowOff>
    </xdr:from>
    <xdr:to>
      <xdr:col>13</xdr:col>
      <xdr:colOff>1000125</xdr:colOff>
      <xdr:row>12</xdr:row>
      <xdr:rowOff>76200</xdr:rowOff>
    </xdr:to>
    <xdr:graphicFrame macro="">
      <xdr:nvGraphicFramePr>
        <xdr:cNvPr id="14" name="Diagramm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771526</xdr:colOff>
      <xdr:row>31</xdr:row>
      <xdr:rowOff>180975</xdr:rowOff>
    </xdr:from>
    <xdr:to>
      <xdr:col>13</xdr:col>
      <xdr:colOff>1205866</xdr:colOff>
      <xdr:row>48</xdr:row>
      <xdr:rowOff>95250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323850</xdr:colOff>
      <xdr:row>49</xdr:row>
      <xdr:rowOff>133350</xdr:rowOff>
    </xdr:from>
    <xdr:to>
      <xdr:col>13</xdr:col>
      <xdr:colOff>1123950</xdr:colOff>
      <xdr:row>64</xdr:row>
      <xdr:rowOff>133350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38100</xdr:colOff>
      <xdr:row>49</xdr:row>
      <xdr:rowOff>180975</xdr:rowOff>
    </xdr:from>
    <xdr:to>
      <xdr:col>10</xdr:col>
      <xdr:colOff>219075</xdr:colOff>
      <xdr:row>57</xdr:row>
      <xdr:rowOff>9525</xdr:rowOff>
    </xdr:to>
    <xdr:sp macro="" textlink="">
      <xdr:nvSpPr>
        <xdr:cNvPr id="10" name="Textfeld 9"/>
        <xdr:cNvSpPr txBox="1"/>
      </xdr:nvSpPr>
      <xdr:spPr>
        <a:xfrm>
          <a:off x="9582150" y="9677400"/>
          <a:ext cx="1562100" cy="1304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/>
            <a:t>Development</a:t>
          </a:r>
          <a:r>
            <a:rPr lang="de-DE" sz="1100" baseline="0"/>
            <a:t> of total energy consumption 2012-2014 (kWh)</a:t>
          </a:r>
        </a:p>
        <a:p>
          <a:endParaRPr lang="de-DE" sz="1100" baseline="0"/>
        </a:p>
        <a:p>
          <a:endParaRPr lang="de-DE" sz="1100"/>
        </a:p>
      </xdr:txBody>
    </xdr:sp>
    <xdr:clientData/>
  </xdr:twoCellAnchor>
  <xdr:twoCellAnchor editAs="oneCell">
    <xdr:from>
      <xdr:col>0</xdr:col>
      <xdr:colOff>28575</xdr:colOff>
      <xdr:row>63</xdr:row>
      <xdr:rowOff>9525</xdr:rowOff>
    </xdr:from>
    <xdr:to>
      <xdr:col>1</xdr:col>
      <xdr:colOff>899160</xdr:colOff>
      <xdr:row>68</xdr:row>
      <xdr:rowOff>125731</xdr:rowOff>
    </xdr:to>
    <xdr:pic>
      <xdr:nvPicPr>
        <xdr:cNvPr id="11" name="Picture 2" descr="C:\Users\zaAveresch\AppData\Local\Microsoft\Windows\Temporary Internet Files\Content.Outlook\620QR83C\coop_logo_GIZ_implemented by.jpg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8575" y="12106275"/>
          <a:ext cx="270891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304800</xdr:colOff>
      <xdr:row>63</xdr:row>
      <xdr:rowOff>142875</xdr:rowOff>
    </xdr:from>
    <xdr:to>
      <xdr:col>4</xdr:col>
      <xdr:colOff>95250</xdr:colOff>
      <xdr:row>67</xdr:row>
      <xdr:rowOff>173355</xdr:rowOff>
    </xdr:to>
    <xdr:pic>
      <xdr:nvPicPr>
        <xdr:cNvPr id="12" name="Grafik 11" descr="C:\Users\Adelheid\AppData\Local\Microsoft\Windows\Temporary Internet Files\Content.Outlook\411DTKCU\DoE_Logo.jp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238500" y="12239625"/>
          <a:ext cx="2038350" cy="754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533400</xdr:colOff>
      <xdr:row>65</xdr:row>
      <xdr:rowOff>95250</xdr:rowOff>
    </xdr:from>
    <xdr:to>
      <xdr:col>5</xdr:col>
      <xdr:colOff>746760</xdr:colOff>
      <xdr:row>66</xdr:row>
      <xdr:rowOff>135255</xdr:rowOff>
    </xdr:to>
    <xdr:pic>
      <xdr:nvPicPr>
        <xdr:cNvPr id="13" name="Grafik 12" descr="logo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715000" y="12553950"/>
          <a:ext cx="1337310" cy="22098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2" name="Tabelle2" displayName="Tabelle2" ref="A11:P73" totalsRowShown="0" headerRowDxfId="89" dataDxfId="88">
  <autoFilter ref="A11:P73">
    <filterColumn colId="13"/>
  </autoFilter>
  <tableColumns count="16">
    <tableColumn id="1" name="No" dataDxfId="87"/>
    <tableColumn id="2" name="Name of infrastructure" dataDxfId="86"/>
    <tableColumn id="3" name="Address" dataDxfId="85"/>
    <tableColumn id="4" name="Nature/purpose of infrastructure" dataDxfId="84"/>
    <tableColumn id="7" name="Municipal unit in charge" dataDxfId="83"/>
    <tableColumn id="8" name="Contact person (responsible for infrastructure object and related interventions)" dataDxfId="82"/>
    <tableColumn id="9" name="phone no" dataDxfId="81"/>
    <tableColumn id="10" name="email address" dataDxfId="80"/>
    <tableColumn id="11" name="Year of construction / installation" dataDxfId="79"/>
    <tableColumn id="12" name="Size of usable Area (m2)" dataDxfId="78"/>
    <tableColumn id="13" name="main contributors to electrity consumption" dataDxfId="77"/>
    <tableColumn id="14" name="Overall electricity consumption per annum (in kWh)" dataDxfId="76"/>
    <tableColumn id="16" name="estimated SAVING potential with optimized and financially feasible technology (kWh)" dataDxfId="75"/>
    <tableColumn id="5" name="technology installed/exchanged that would be necessary to  reach estimated saving potential" dataDxfId="74"/>
    <tableColumn id="17" name="expected development of electricity consumption" dataDxfId="73"/>
    <tableColumn id="18" name="estimated mid-term security of use of infrastructure" dataDxfId="7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elle24" displayName="Tabelle24" ref="A11:M71" totalsRowShown="0" headerRowDxfId="71" dataDxfId="70">
  <autoFilter ref="A11:M71">
    <filterColumn colId="11"/>
  </autoFilter>
  <tableColumns count="13">
    <tableColumn id="1" name="No." dataDxfId="69"/>
    <tableColumn id="2" name="Name of infrastructure" dataDxfId="68"/>
    <tableColumn id="3" name="Area" dataDxfId="67"/>
    <tableColumn id="7" name="Municipal unit in charge" dataDxfId="66"/>
    <tableColumn id="8" name="Contact person (responsible for infrastructure object and related interventions)" dataDxfId="65"/>
    <tableColumn id="9" name="Phone no." dataDxfId="64"/>
    <tableColumn id="10" name="Email address" dataDxfId="63"/>
    <tableColumn id="11" name="Year of construction / installation" dataDxfId="62"/>
    <tableColumn id="12" name="No. of units" dataDxfId="61"/>
    <tableColumn id="14" name="Overall electricity consumption (kWh/a)" dataDxfId="60"/>
    <tableColumn id="16" name="Estimated saving potential with optimized technology (kWh/a)" dataDxfId="59"/>
    <tableColumn id="4" name="Technology installed/exchanged that would be necessary to  reach estimated saving potential" dataDxfId="58"/>
    <tableColumn id="18" name="Estimated mid-term security of use of infrastructure /further comments" dataDxfId="57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5" name="Tabelle246" displayName="Tabelle246" ref="A11:M71" totalsRowShown="0" headerRowDxfId="56" dataDxfId="54" headerRowBorderDxfId="55" tableBorderDxfId="53" totalsRowBorderDxfId="52">
  <autoFilter ref="A11:M71">
    <filterColumn colId="11"/>
  </autoFilter>
  <tableColumns count="13">
    <tableColumn id="1" name="No" dataDxfId="51"/>
    <tableColumn id="2" name="Name of infrastructure" dataDxfId="50"/>
    <tableColumn id="3" name="Area" dataDxfId="49"/>
    <tableColumn id="7" name="Municipal unit in charge" dataDxfId="48"/>
    <tableColumn id="8" name="Contact person (responsible for infrastructure object and related interventions)" dataDxfId="47"/>
    <tableColumn id="9" name="Phone no" dataDxfId="46"/>
    <tableColumn id="10" name="Email address" dataDxfId="45"/>
    <tableColumn id="11" name="Year of construction / installation" dataDxfId="44"/>
    <tableColumn id="12" name="Nr. of units" dataDxfId="43"/>
    <tableColumn id="14" name="Overall electricity consumption per annum (in kWh/a)" dataDxfId="42"/>
    <tableColumn id="16" name="Estimated saving potential with optimized technology (in kWh/a)" dataDxfId="41"/>
    <tableColumn id="4" name="Technology installed/exchanged that would be necessary to  reach estimated saving potential" dataDxfId="40"/>
    <tableColumn id="18" name="Estimated mid-term security of use of infrastructure" dataDxfId="39"/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id="1" name="Tabelle2462" displayName="Tabelle2462" ref="A11:M71" totalsRowShown="0" headerRowDxfId="38" dataDxfId="36" headerRowBorderDxfId="37" tableBorderDxfId="35" totalsRowBorderDxfId="34">
  <autoFilter ref="A11:M71">
    <filterColumn colId="11"/>
  </autoFilter>
  <tableColumns count="13">
    <tableColumn id="1" name="No" dataDxfId="33"/>
    <tableColumn id="2" name="Name of infrastructure" dataDxfId="32"/>
    <tableColumn id="3" name="Area" dataDxfId="31"/>
    <tableColumn id="7" name="Municipal unit in charge" dataDxfId="30"/>
    <tableColumn id="8" name="Contact person (responsible for infrastructure object and related interventions)" dataDxfId="29"/>
    <tableColumn id="9" name="Phone no" dataDxfId="28"/>
    <tableColumn id="10" name="Email address" dataDxfId="27"/>
    <tableColumn id="11" name="Year of construction / installation" dataDxfId="26"/>
    <tableColumn id="12" name="Nr. of units" dataDxfId="25"/>
    <tableColumn id="14" name="Overall electricity consumption per annum (in kWh/a)" dataDxfId="24"/>
    <tableColumn id="16" name="Estimated saving potential with optimized technology (in kWh/a)" dataDxfId="23"/>
    <tableColumn id="4" name="Technology installed/exchanged that would be necessary to  reach estimated saving potential" dataDxfId="22"/>
    <tableColumn id="18" name="Estimated mid-term security of use of infrastructure" dataDxfId="21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4" name="Tabelle25" displayName="Tabelle25" ref="A14:R75" totalsRowShown="0" headerRowDxfId="20" dataDxfId="19">
  <autoFilter ref="A14:R75">
    <filterColumn colId="10"/>
    <filterColumn colId="13"/>
    <filterColumn colId="14"/>
    <filterColumn colId="15"/>
  </autoFilter>
  <tableColumns count="18">
    <tableColumn id="1" name="No" dataDxfId="18"/>
    <tableColumn id="2" name="Name of infrastructure" dataDxfId="17"/>
    <tableColumn id="3" name="Address" dataDxfId="16"/>
    <tableColumn id="4" name="Nature/purpose of infrastructure" dataDxfId="15"/>
    <tableColumn id="7" name="Municipal unit being in charge" dataDxfId="14"/>
    <tableColumn id="8" name="Contact person (responsible for infrastructure object and related interventions)" dataDxfId="13"/>
    <tableColumn id="9" name="Phone no" dataDxfId="12"/>
    <tableColumn id="10" name="Email address" dataDxfId="11"/>
    <tableColumn id="11" name="Year of construction / installation" dataDxfId="10"/>
    <tableColumn id="13" name="Main contributors to electrity consumption" dataDxfId="9"/>
    <tableColumn id="15" name="Estimate of quantity of water being pumped (ML/a)" dataDxfId="8"/>
    <tableColumn id="14" name="Overall capacity installed (kW)" dataDxfId="7"/>
    <tableColumn id="16" name="Estimated saving potential with optimized technology equpiment (kW)" dataDxfId="6"/>
    <tableColumn id="12" name="Overall electricity consumption per annum (in kWh/a)" dataDxfId="5"/>
    <tableColumn id="6" name="Estimated saving potential with optimized technology (in kWh/a)" dataDxfId="4"/>
    <tableColumn id="5" name="Technology installed/exchanged that would be necessary to  reach estimated saving potential" dataDxfId="3"/>
    <tableColumn id="17" name="Expected development of electric consumption with current technology in place" dataDxfId="2"/>
    <tableColumn id="18" name="Estimated mid-term security of use of infrastructure" dataDxfId="1"/>
  </tableColumns>
  <tableStyleInfo name="TableStyleMedium5" showFirstColumn="0" showLastColumn="0" showRowStripes="1" showColumnStripes="0"/>
</table>
</file>

<file path=xl/tables/table6.xml><?xml version="1.0" encoding="utf-8"?>
<table xmlns="http://schemas.openxmlformats.org/spreadsheetml/2006/main" id="6" name="Tabelle6" displayName="Tabelle6" ref="A55:D61" totalsRowShown="0">
  <autoFilter ref="A55:D61"/>
  <tableColumns count="4">
    <tableColumn id="1" name="Total Consumption (kWh/a)"/>
    <tableColumn id="3" name="2012"/>
    <tableColumn id="4" name="2013"/>
    <tableColumn id="5" name="2014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ediswa.mpolo@municipality.gov.z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ediswa.mpolo@municipality.gov.za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nediswa.mpolo@municipality.gov.za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nediswa.mpolo@municipality.gov.za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nediswa.mpolo@municipality.gov.za" TargetMode="External"/><Relationship Id="rId5" Type="http://schemas.openxmlformats.org/officeDocument/2006/relationships/comments" Target="../comments1.xml"/><Relationship Id="rId4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U90"/>
  <sheetViews>
    <sheetView zoomScale="70" zoomScaleNormal="70" workbookViewId="0">
      <selection activeCell="A28" sqref="A28"/>
    </sheetView>
  </sheetViews>
  <sheetFormatPr baseColWidth="10" defaultRowHeight="14.4"/>
  <cols>
    <col min="1" max="1" width="10.6640625" customWidth="1"/>
    <col min="2" max="2" width="15.5546875" customWidth="1"/>
    <col min="3" max="3" width="23.109375" customWidth="1"/>
    <col min="4" max="4" width="26.109375" customWidth="1"/>
    <col min="5" max="5" width="21.88671875" customWidth="1"/>
    <col min="6" max="6" width="20" customWidth="1"/>
    <col min="7" max="7" width="12.44140625" customWidth="1"/>
    <col min="8" max="8" width="15.44140625" customWidth="1"/>
    <col min="9" max="9" width="11.88671875" customWidth="1"/>
    <col min="10" max="10" width="10.88671875" customWidth="1"/>
    <col min="11" max="11" width="18.109375" customWidth="1"/>
    <col min="12" max="12" width="18.5546875" customWidth="1"/>
    <col min="13" max="13" width="19.88671875" customWidth="1"/>
    <col min="14" max="14" width="21.44140625" customWidth="1"/>
    <col min="15" max="15" width="23" customWidth="1"/>
    <col min="16" max="16" width="23.33203125" customWidth="1"/>
  </cols>
  <sheetData>
    <row r="1" spans="1:21" s="4" customFormat="1" ht="21">
      <c r="A1" s="46" t="s">
        <v>85</v>
      </c>
      <c r="D1" s="46" t="s">
        <v>175</v>
      </c>
    </row>
    <row r="2" spans="1:21" s="4" customFormat="1" ht="21.6" thickBot="1">
      <c r="A2" s="46"/>
    </row>
    <row r="3" spans="1:21" ht="24" thickBot="1">
      <c r="A3" s="5" t="s">
        <v>64</v>
      </c>
      <c r="B3" s="6"/>
      <c r="C3" s="6"/>
      <c r="D3" s="6"/>
      <c r="E3" s="7"/>
      <c r="F3" s="47" t="s">
        <v>47</v>
      </c>
      <c r="G3" s="6"/>
      <c r="H3" s="6"/>
      <c r="I3" s="6"/>
      <c r="J3" s="6"/>
      <c r="K3" s="6"/>
      <c r="L3" s="6"/>
      <c r="M3" s="6"/>
      <c r="N3" s="6"/>
      <c r="O3" s="6"/>
      <c r="P3" s="8"/>
      <c r="Q3" s="1"/>
      <c r="R3" s="1"/>
      <c r="S3" s="1"/>
      <c r="T3" s="1"/>
      <c r="U3" s="1"/>
    </row>
    <row r="4" spans="1:21" s="4" customFormat="1" ht="16.2" thickBot="1">
      <c r="A4" s="14" t="s">
        <v>44</v>
      </c>
      <c r="B4" s="15"/>
      <c r="C4" s="152"/>
      <c r="D4" s="17"/>
      <c r="E4" s="18"/>
      <c r="F4" s="20" t="s">
        <v>48</v>
      </c>
      <c r="G4" s="22"/>
      <c r="H4" s="15"/>
      <c r="I4" s="120">
        <f>L72</f>
        <v>0</v>
      </c>
      <c r="J4" s="121"/>
      <c r="K4" s="59" t="s">
        <v>306</v>
      </c>
      <c r="L4" s="21"/>
      <c r="M4" s="124" t="e">
        <f>I5/I4%</f>
        <v>#DIV/0!</v>
      </c>
      <c r="N4" s="11"/>
      <c r="O4" s="11"/>
      <c r="P4" s="12"/>
    </row>
    <row r="5" spans="1:21" s="4" customFormat="1" ht="16.2" thickBot="1">
      <c r="A5" s="16" t="s">
        <v>407</v>
      </c>
      <c r="B5" s="15"/>
      <c r="C5" s="9"/>
      <c r="D5" s="9"/>
      <c r="E5" s="10"/>
      <c r="F5" s="20" t="s">
        <v>49</v>
      </c>
      <c r="G5" s="22"/>
      <c r="H5" s="15"/>
      <c r="I5" s="120">
        <f>M72</f>
        <v>0</v>
      </c>
      <c r="J5" s="121"/>
      <c r="K5" s="20" t="s">
        <v>51</v>
      </c>
      <c r="L5" s="21"/>
      <c r="M5" s="122" t="e">
        <f>I4/I6</f>
        <v>#DIV/0!</v>
      </c>
      <c r="N5" s="11"/>
      <c r="O5" s="11"/>
      <c r="P5" s="12"/>
    </row>
    <row r="6" spans="1:21" s="4" customFormat="1" ht="16.2" thickBot="1">
      <c r="A6" s="14" t="s">
        <v>45</v>
      </c>
      <c r="B6" s="15"/>
      <c r="C6" s="27"/>
      <c r="D6" s="17"/>
      <c r="E6" s="18"/>
      <c r="F6" s="20" t="s">
        <v>50</v>
      </c>
      <c r="G6" s="22"/>
      <c r="H6" s="15"/>
      <c r="I6" s="120">
        <f>J72</f>
        <v>0</v>
      </c>
      <c r="J6" s="121"/>
      <c r="K6" s="20" t="s">
        <v>52</v>
      </c>
      <c r="L6" s="11"/>
      <c r="M6" s="122" t="e">
        <f>I5/I6</f>
        <v>#DIV/0!</v>
      </c>
      <c r="N6" s="11"/>
      <c r="O6" s="11"/>
      <c r="P6" s="12"/>
    </row>
    <row r="7" spans="1:21" s="4" customFormat="1" ht="16.2" thickBot="1">
      <c r="A7" s="14" t="s">
        <v>46</v>
      </c>
      <c r="B7" s="15"/>
      <c r="C7" s="157" t="s">
        <v>410</v>
      </c>
      <c r="D7" s="158"/>
      <c r="E7" s="121"/>
      <c r="F7" s="20" t="s">
        <v>53</v>
      </c>
      <c r="G7" s="22"/>
      <c r="H7" s="15"/>
      <c r="I7" s="120">
        <f>I4*0.6246</f>
        <v>0</v>
      </c>
      <c r="J7" s="121"/>
      <c r="K7" s="25" t="s">
        <v>55</v>
      </c>
      <c r="L7" s="19"/>
      <c r="M7" s="122" t="e">
        <f>I7/I6</f>
        <v>#DIV/0!</v>
      </c>
      <c r="N7" s="11"/>
      <c r="O7" s="11"/>
      <c r="P7" s="12"/>
    </row>
    <row r="8" spans="1:21" s="4" customFormat="1" ht="16.2" thickBot="1">
      <c r="A8" s="23"/>
      <c r="B8" s="24"/>
      <c r="C8" s="24"/>
      <c r="D8" s="24"/>
      <c r="E8" s="26"/>
      <c r="F8" s="20" t="s">
        <v>54</v>
      </c>
      <c r="G8" s="22"/>
      <c r="H8" s="15"/>
      <c r="I8" s="120">
        <f>I5*0.6246</f>
        <v>0</v>
      </c>
      <c r="J8" s="121"/>
      <c r="K8" s="25" t="s">
        <v>56</v>
      </c>
      <c r="L8" s="19"/>
      <c r="M8" s="122" t="e">
        <f>M6/I6</f>
        <v>#DIV/0!</v>
      </c>
      <c r="N8" s="11"/>
      <c r="O8" s="11"/>
      <c r="P8" s="12"/>
    </row>
    <row r="9" spans="1:21" ht="18.600000000000001" thickBot="1">
      <c r="A9" s="5"/>
      <c r="B9" s="6"/>
      <c r="C9" s="13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8"/>
      <c r="Q9" s="1"/>
      <c r="R9" s="1"/>
      <c r="S9" s="1"/>
      <c r="T9" s="1"/>
      <c r="U9" s="1"/>
    </row>
    <row r="10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88.2" customHeight="1">
      <c r="A11" s="164" t="s">
        <v>14</v>
      </c>
      <c r="B11" s="164" t="s">
        <v>4</v>
      </c>
      <c r="C11" s="164" t="s">
        <v>5</v>
      </c>
      <c r="D11" s="164" t="s">
        <v>0</v>
      </c>
      <c r="E11" s="164" t="s">
        <v>80</v>
      </c>
      <c r="F11" s="164" t="s">
        <v>417</v>
      </c>
      <c r="G11" s="164" t="s">
        <v>7</v>
      </c>
      <c r="H11" s="164" t="s">
        <v>8</v>
      </c>
      <c r="I11" s="164" t="s">
        <v>1</v>
      </c>
      <c r="J11" s="164" t="s">
        <v>43</v>
      </c>
      <c r="K11" s="164" t="s">
        <v>12</v>
      </c>
      <c r="L11" s="164" t="s">
        <v>40</v>
      </c>
      <c r="M11" s="164" t="s">
        <v>42</v>
      </c>
      <c r="N11" s="164" t="s">
        <v>28</v>
      </c>
      <c r="O11" s="164" t="s">
        <v>331</v>
      </c>
      <c r="P11" s="164" t="s">
        <v>3</v>
      </c>
      <c r="Q11" s="1"/>
      <c r="R11" s="1"/>
      <c r="S11" s="1"/>
      <c r="T11" s="1"/>
      <c r="U11" s="1"/>
    </row>
    <row r="12" spans="1:21" ht="57.6">
      <c r="A12" s="165" t="s">
        <v>16</v>
      </c>
      <c r="B12" s="165" t="s">
        <v>36</v>
      </c>
      <c r="C12" s="165" t="s">
        <v>6</v>
      </c>
      <c r="D12" s="165" t="s">
        <v>37</v>
      </c>
      <c r="E12" s="165" t="s">
        <v>15</v>
      </c>
      <c r="F12" s="165" t="s">
        <v>41</v>
      </c>
      <c r="G12" s="165" t="s">
        <v>10</v>
      </c>
      <c r="H12" s="166" t="s">
        <v>11</v>
      </c>
      <c r="I12" s="165">
        <v>1974</v>
      </c>
      <c r="J12" s="165">
        <v>800</v>
      </c>
      <c r="K12" s="165" t="s">
        <v>13</v>
      </c>
      <c r="L12" s="165">
        <v>200</v>
      </c>
      <c r="M12" s="165">
        <v>50</v>
      </c>
      <c r="N12" s="165" t="s">
        <v>35</v>
      </c>
      <c r="O12" s="165" t="s">
        <v>38</v>
      </c>
      <c r="P12" s="165" t="s">
        <v>32</v>
      </c>
      <c r="Q12" s="1"/>
      <c r="R12" s="1"/>
      <c r="S12" s="1"/>
      <c r="T12" s="1"/>
      <c r="U12" s="1"/>
    </row>
    <row r="13" spans="1:21">
      <c r="A13" s="167" t="s">
        <v>58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"/>
      <c r="R13" s="1"/>
      <c r="S13" s="1"/>
      <c r="T13" s="1"/>
      <c r="U13" s="1"/>
    </row>
    <row r="14" spans="1:21">
      <c r="A14" s="167" t="s">
        <v>59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"/>
      <c r="R14" s="1"/>
      <c r="S14" s="1"/>
      <c r="T14" s="1"/>
      <c r="U14" s="1"/>
    </row>
    <row r="15" spans="1:21">
      <c r="A15" s="167" t="s">
        <v>60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"/>
      <c r="R15" s="1"/>
      <c r="S15" s="1"/>
      <c r="T15" s="1"/>
      <c r="U15" s="1"/>
    </row>
    <row r="16" spans="1:21">
      <c r="A16" s="167" t="s">
        <v>61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"/>
      <c r="R16" s="1"/>
      <c r="S16" s="1"/>
      <c r="T16" s="1"/>
      <c r="U16" s="1"/>
    </row>
    <row r="17" spans="1:21">
      <c r="A17" s="167" t="s">
        <v>62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"/>
      <c r="R17" s="1"/>
      <c r="S17" s="1"/>
      <c r="T17" s="1"/>
      <c r="U17" s="1"/>
    </row>
    <row r="18" spans="1:21">
      <c r="A18" s="167" t="s">
        <v>63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"/>
      <c r="R18" s="1"/>
      <c r="S18" s="1"/>
      <c r="T18" s="1"/>
      <c r="U18" s="1"/>
    </row>
    <row r="19" spans="1:21">
      <c r="A19" s="167" t="s">
        <v>87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"/>
      <c r="R19" s="1"/>
      <c r="S19" s="1"/>
      <c r="T19" s="1"/>
      <c r="U19" s="1"/>
    </row>
    <row r="20" spans="1:21">
      <c r="A20" s="167" t="s">
        <v>88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"/>
      <c r="R20" s="1"/>
      <c r="S20" s="1"/>
      <c r="T20" s="1"/>
      <c r="U20" s="1"/>
    </row>
    <row r="21" spans="1:21">
      <c r="A21" s="167" t="s">
        <v>89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"/>
      <c r="R21" s="1"/>
      <c r="S21" s="1"/>
      <c r="T21" s="1"/>
      <c r="U21" s="1"/>
    </row>
    <row r="22" spans="1:21">
      <c r="A22" s="167" t="s">
        <v>90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"/>
      <c r="R22" s="1"/>
      <c r="S22" s="1"/>
      <c r="T22" s="1"/>
      <c r="U22" s="1"/>
    </row>
    <row r="23" spans="1:21">
      <c r="A23" s="167" t="s">
        <v>91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"/>
      <c r="R23" s="1"/>
      <c r="S23" s="1"/>
      <c r="T23" s="1"/>
      <c r="U23" s="1"/>
    </row>
    <row r="24" spans="1:21">
      <c r="A24" s="167" t="s">
        <v>92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"/>
      <c r="R24" s="1"/>
      <c r="S24" s="1"/>
      <c r="T24" s="1"/>
      <c r="U24" s="1"/>
    </row>
    <row r="25" spans="1:21">
      <c r="A25" s="167" t="s">
        <v>93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"/>
      <c r="R25" s="1"/>
      <c r="S25" s="1"/>
      <c r="T25" s="1"/>
      <c r="U25" s="1"/>
    </row>
    <row r="26" spans="1:21">
      <c r="A26" s="167" t="s">
        <v>94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"/>
      <c r="R26" s="1"/>
      <c r="S26" s="1"/>
      <c r="T26" s="1"/>
      <c r="U26" s="1"/>
    </row>
    <row r="27" spans="1:21">
      <c r="A27" s="167" t="s">
        <v>95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"/>
      <c r="R27" s="1"/>
      <c r="S27" s="1"/>
      <c r="T27" s="1"/>
      <c r="U27" s="1"/>
    </row>
    <row r="28" spans="1:21">
      <c r="A28" s="167" t="s">
        <v>96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"/>
      <c r="R28" s="1"/>
      <c r="S28" s="1"/>
      <c r="T28" s="1"/>
      <c r="U28" s="1"/>
    </row>
    <row r="29" spans="1:21">
      <c r="A29" s="167" t="s">
        <v>97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"/>
      <c r="R29" s="1"/>
      <c r="S29" s="1"/>
      <c r="T29" s="1"/>
      <c r="U29" s="1"/>
    </row>
    <row r="30" spans="1:21">
      <c r="A30" s="167" t="s">
        <v>98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"/>
      <c r="R30" s="1"/>
      <c r="S30" s="1"/>
      <c r="T30" s="1"/>
      <c r="U30" s="1"/>
    </row>
    <row r="31" spans="1:21">
      <c r="A31" s="167" t="s">
        <v>99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"/>
      <c r="R31" s="1"/>
      <c r="S31" s="1"/>
      <c r="T31" s="1"/>
      <c r="U31" s="1"/>
    </row>
    <row r="32" spans="1:21">
      <c r="A32" s="167" t="s">
        <v>100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"/>
      <c r="R32" s="1"/>
      <c r="S32" s="1"/>
      <c r="T32" s="1"/>
      <c r="U32" s="1"/>
    </row>
    <row r="33" spans="1:21">
      <c r="A33" s="167" t="s">
        <v>101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"/>
      <c r="R33" s="1"/>
      <c r="S33" s="1"/>
      <c r="T33" s="1"/>
      <c r="U33" s="1"/>
    </row>
    <row r="34" spans="1:21">
      <c r="A34" s="167" t="s">
        <v>102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"/>
      <c r="R34" s="1"/>
      <c r="S34" s="1"/>
      <c r="T34" s="1"/>
      <c r="U34" s="1"/>
    </row>
    <row r="35" spans="1:21">
      <c r="A35" s="167" t="s">
        <v>103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"/>
      <c r="R35" s="1"/>
      <c r="S35" s="1"/>
      <c r="T35" s="1"/>
      <c r="U35" s="1"/>
    </row>
    <row r="36" spans="1:21">
      <c r="A36" s="167" t="s">
        <v>104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"/>
      <c r="R36" s="1"/>
      <c r="S36" s="1"/>
      <c r="T36" s="1"/>
      <c r="U36" s="1"/>
    </row>
    <row r="37" spans="1:21">
      <c r="A37" s="167" t="s">
        <v>105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"/>
      <c r="R37" s="1"/>
      <c r="S37" s="1"/>
      <c r="T37" s="1"/>
      <c r="U37" s="1"/>
    </row>
    <row r="38" spans="1:21">
      <c r="A38" s="167" t="s">
        <v>106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"/>
      <c r="R38" s="1"/>
      <c r="S38" s="1"/>
      <c r="T38" s="1"/>
      <c r="U38" s="1"/>
    </row>
    <row r="39" spans="1:21">
      <c r="A39" s="167" t="s">
        <v>107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"/>
      <c r="R39" s="1"/>
      <c r="S39" s="1"/>
      <c r="T39" s="1"/>
      <c r="U39" s="1"/>
    </row>
    <row r="40" spans="1:21">
      <c r="A40" s="167" t="s">
        <v>108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"/>
      <c r="R40" s="1"/>
      <c r="S40" s="1"/>
      <c r="T40" s="1"/>
      <c r="U40" s="1"/>
    </row>
    <row r="41" spans="1:21">
      <c r="A41" s="167" t="s">
        <v>109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"/>
      <c r="R41" s="1"/>
      <c r="S41" s="1"/>
      <c r="T41" s="1"/>
      <c r="U41" s="1"/>
    </row>
    <row r="42" spans="1:21">
      <c r="A42" s="167" t="s">
        <v>110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"/>
      <c r="R42" s="1"/>
      <c r="S42" s="1"/>
      <c r="T42" s="1"/>
      <c r="U42" s="1"/>
    </row>
    <row r="43" spans="1:21">
      <c r="A43" s="167" t="s">
        <v>111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"/>
      <c r="R43" s="1"/>
      <c r="S43" s="1"/>
      <c r="T43" s="1"/>
      <c r="U43" s="1"/>
    </row>
    <row r="44" spans="1:21">
      <c r="A44" s="167" t="s">
        <v>112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"/>
      <c r="R44" s="1"/>
      <c r="S44" s="1"/>
      <c r="T44" s="1"/>
      <c r="U44" s="1"/>
    </row>
    <row r="45" spans="1:21">
      <c r="A45" s="167" t="s">
        <v>113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"/>
      <c r="R45" s="1"/>
      <c r="S45" s="1"/>
      <c r="T45" s="1"/>
      <c r="U45" s="1"/>
    </row>
    <row r="46" spans="1:21">
      <c r="A46" s="167" t="s">
        <v>114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"/>
      <c r="R46" s="1"/>
      <c r="S46" s="1"/>
      <c r="T46" s="1"/>
      <c r="U46" s="1"/>
    </row>
    <row r="47" spans="1:21">
      <c r="A47" s="167" t="s">
        <v>115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"/>
      <c r="R47" s="1"/>
      <c r="S47" s="1"/>
      <c r="T47" s="1"/>
      <c r="U47" s="1"/>
    </row>
    <row r="48" spans="1:21">
      <c r="A48" s="167" t="s">
        <v>116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"/>
      <c r="R48" s="1"/>
      <c r="S48" s="1"/>
      <c r="T48" s="1"/>
      <c r="U48" s="1"/>
    </row>
    <row r="49" spans="1:21">
      <c r="A49" s="167" t="s">
        <v>176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"/>
      <c r="R49" s="1"/>
      <c r="S49" s="1"/>
      <c r="T49" s="1"/>
      <c r="U49" s="1"/>
    </row>
    <row r="50" spans="1:21">
      <c r="A50" s="167" t="s">
        <v>177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"/>
      <c r="R50" s="1"/>
      <c r="S50" s="1"/>
      <c r="T50" s="1"/>
      <c r="U50" s="1"/>
    </row>
    <row r="51" spans="1:21">
      <c r="A51" s="167" t="s">
        <v>178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"/>
      <c r="R51" s="1"/>
      <c r="S51" s="1"/>
      <c r="T51" s="1"/>
      <c r="U51" s="1"/>
    </row>
    <row r="52" spans="1:21">
      <c r="A52" s="167" t="s">
        <v>179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"/>
      <c r="R52" s="1"/>
      <c r="S52" s="1"/>
      <c r="T52" s="1"/>
      <c r="U52" s="1"/>
    </row>
    <row r="53" spans="1:21">
      <c r="A53" s="167" t="s">
        <v>180</v>
      </c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"/>
      <c r="R53" s="1"/>
      <c r="S53" s="1"/>
      <c r="T53" s="1"/>
      <c r="U53" s="1"/>
    </row>
    <row r="54" spans="1:21">
      <c r="A54" s="167" t="s">
        <v>181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"/>
      <c r="R54" s="1"/>
      <c r="S54" s="1"/>
      <c r="T54" s="1"/>
      <c r="U54" s="1"/>
    </row>
    <row r="55" spans="1:21">
      <c r="A55" s="167" t="s">
        <v>182</v>
      </c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"/>
      <c r="R55" s="1"/>
      <c r="S55" s="1"/>
      <c r="T55" s="1"/>
      <c r="U55" s="1"/>
    </row>
    <row r="56" spans="1:21">
      <c r="A56" s="167" t="s">
        <v>183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"/>
      <c r="R56" s="1"/>
      <c r="S56" s="1"/>
      <c r="T56" s="1"/>
      <c r="U56" s="1"/>
    </row>
    <row r="57" spans="1:21">
      <c r="A57" s="167" t="s">
        <v>184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"/>
      <c r="R57" s="1"/>
      <c r="S57" s="1"/>
      <c r="T57" s="1"/>
      <c r="U57" s="1"/>
    </row>
    <row r="58" spans="1:21">
      <c r="A58" s="167" t="s">
        <v>185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"/>
      <c r="R58" s="1"/>
      <c r="S58" s="1"/>
      <c r="T58" s="1"/>
      <c r="U58" s="1"/>
    </row>
    <row r="59" spans="1:21">
      <c r="A59" s="167" t="s">
        <v>186</v>
      </c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"/>
      <c r="R59" s="1"/>
      <c r="S59" s="1"/>
      <c r="T59" s="1"/>
      <c r="U59" s="1"/>
    </row>
    <row r="60" spans="1:21">
      <c r="A60" s="167" t="s">
        <v>187</v>
      </c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"/>
      <c r="R60" s="1"/>
      <c r="S60" s="1"/>
      <c r="T60" s="1"/>
      <c r="U60" s="1"/>
    </row>
    <row r="61" spans="1:21">
      <c r="A61" s="167" t="s">
        <v>188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"/>
      <c r="R61" s="1"/>
      <c r="S61" s="1"/>
      <c r="T61" s="1"/>
      <c r="U61" s="1"/>
    </row>
    <row r="62" spans="1:21">
      <c r="A62" s="167" t="s">
        <v>189</v>
      </c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"/>
      <c r="R62" s="1"/>
      <c r="S62" s="1"/>
      <c r="T62" s="1"/>
      <c r="U62" s="1"/>
    </row>
    <row r="63" spans="1:21">
      <c r="A63" s="167" t="s">
        <v>190</v>
      </c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"/>
      <c r="R63" s="1"/>
      <c r="S63" s="1"/>
      <c r="T63" s="1"/>
      <c r="U63" s="1"/>
    </row>
    <row r="64" spans="1:21">
      <c r="A64" s="167" t="s">
        <v>191</v>
      </c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"/>
      <c r="R64" s="1"/>
      <c r="S64" s="1"/>
      <c r="T64" s="1"/>
      <c r="U64" s="1"/>
    </row>
    <row r="65" spans="1:21">
      <c r="A65" s="167" t="s">
        <v>192</v>
      </c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"/>
      <c r="R65" s="1"/>
      <c r="S65" s="1"/>
      <c r="T65" s="1"/>
      <c r="U65" s="1"/>
    </row>
    <row r="66" spans="1:21">
      <c r="A66" s="167" t="s">
        <v>193</v>
      </c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"/>
      <c r="R66" s="1"/>
      <c r="S66" s="1"/>
      <c r="T66" s="1"/>
      <c r="U66" s="1"/>
    </row>
    <row r="67" spans="1:21">
      <c r="A67" s="167" t="s">
        <v>194</v>
      </c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"/>
      <c r="R67" s="1"/>
      <c r="S67" s="1"/>
      <c r="T67" s="1"/>
      <c r="U67" s="1"/>
    </row>
    <row r="68" spans="1:21">
      <c r="A68" s="167" t="s">
        <v>411</v>
      </c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"/>
      <c r="R68" s="1"/>
      <c r="S68" s="1"/>
      <c r="T68" s="1"/>
      <c r="U68" s="1"/>
    </row>
    <row r="69" spans="1:21">
      <c r="A69" s="167" t="s">
        <v>412</v>
      </c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"/>
      <c r="R69" s="1"/>
      <c r="S69" s="1"/>
      <c r="T69" s="1"/>
      <c r="U69" s="1"/>
    </row>
    <row r="70" spans="1:21">
      <c r="A70" s="167" t="s">
        <v>413</v>
      </c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"/>
      <c r="R70" s="1"/>
      <c r="S70" s="1"/>
      <c r="T70" s="1"/>
      <c r="U70" s="1"/>
    </row>
    <row r="71" spans="1:21">
      <c r="A71" s="167" t="s">
        <v>414</v>
      </c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"/>
      <c r="R71" s="1"/>
      <c r="S71" s="1"/>
      <c r="T71" s="1"/>
      <c r="U71" s="1"/>
    </row>
    <row r="72" spans="1:21" ht="25.5" customHeight="1">
      <c r="A72" s="204" t="s">
        <v>39</v>
      </c>
      <c r="B72" s="204"/>
      <c r="C72" s="204"/>
      <c r="D72" s="204"/>
      <c r="E72" s="204"/>
      <c r="F72" s="204"/>
      <c r="G72" s="204"/>
      <c r="H72" s="204"/>
      <c r="I72" s="204"/>
      <c r="J72" s="204">
        <f>SUBTOTAL(109,J13:J71)</f>
        <v>0</v>
      </c>
      <c r="K72" s="204"/>
      <c r="L72" s="204">
        <f>SUBTOTAL(109,L13:L71)</f>
        <v>0</v>
      </c>
      <c r="M72" s="204">
        <f>SUBTOTAL(109,M13:M71)</f>
        <v>0</v>
      </c>
      <c r="N72" s="204"/>
      <c r="O72" s="204"/>
      <c r="P72" s="204"/>
      <c r="Q72" s="1"/>
      <c r="R72" s="1"/>
      <c r="S72" s="1"/>
      <c r="T72" s="1"/>
      <c r="U72" s="1"/>
    </row>
    <row r="73" spans="1:21" s="32" customFormat="1">
      <c r="A73" s="29" t="s">
        <v>57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1"/>
      <c r="R73" s="31"/>
      <c r="S73" s="31"/>
      <c r="T73" s="31"/>
      <c r="U73" s="31"/>
    </row>
    <row r="74" spans="1:2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</sheetData>
  <hyperlinks>
    <hyperlink ref="H12" r:id="rId1"/>
  </hyperlinks>
  <pageMargins left="0" right="0" top="0" bottom="0.19685039370078741" header="0.31496062992125984" footer="0.31496062992125984"/>
  <pageSetup paperSize="9" scale="46" orientation="landscape" verticalDpi="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R90"/>
  <sheetViews>
    <sheetView view="pageBreakPreview" topLeftCell="A10" zoomScale="80" zoomScaleNormal="70" zoomScaleSheetLayoutView="80" workbookViewId="0">
      <selection activeCell="D28" sqref="D28"/>
    </sheetView>
  </sheetViews>
  <sheetFormatPr baseColWidth="10" defaultRowHeight="14.4"/>
  <cols>
    <col min="1" max="1" width="8" customWidth="1"/>
    <col min="2" max="2" width="34.109375" style="3" customWidth="1"/>
    <col min="3" max="3" width="23.33203125" customWidth="1"/>
    <col min="4" max="4" width="23.109375" customWidth="1"/>
    <col min="5" max="5" width="23.44140625" customWidth="1"/>
    <col min="6" max="6" width="20.77734375" customWidth="1"/>
    <col min="7" max="7" width="27.88671875" customWidth="1"/>
    <col min="8" max="8" width="11.88671875" customWidth="1"/>
    <col min="9" max="9" width="12" customWidth="1"/>
    <col min="10" max="10" width="16.44140625" customWidth="1"/>
    <col min="11" max="11" width="19.88671875" customWidth="1"/>
    <col min="12" max="12" width="24.6640625" customWidth="1"/>
    <col min="13" max="13" width="25.5546875" customWidth="1"/>
  </cols>
  <sheetData>
    <row r="1" spans="1:18" ht="21">
      <c r="A1" s="46" t="s">
        <v>85</v>
      </c>
      <c r="B1" s="2"/>
      <c r="C1" s="1"/>
      <c r="D1" s="48" t="s">
        <v>305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1.6" thickBot="1">
      <c r="A2" s="46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.600000000000001" thickBot="1">
      <c r="A3" s="39" t="s">
        <v>64</v>
      </c>
      <c r="B3" s="40"/>
      <c r="C3" s="40"/>
      <c r="D3" s="40"/>
      <c r="E3" s="49"/>
      <c r="F3" s="39" t="s">
        <v>71</v>
      </c>
      <c r="G3" s="40"/>
      <c r="H3" s="40"/>
      <c r="I3" s="40"/>
      <c r="J3" s="40"/>
      <c r="K3" s="40"/>
      <c r="L3" s="40"/>
      <c r="M3" s="40"/>
      <c r="N3" s="36"/>
      <c r="O3" s="28"/>
      <c r="P3" s="28"/>
      <c r="Q3" s="1"/>
      <c r="R3" s="1"/>
    </row>
    <row r="4" spans="1:18" ht="16.2" thickBot="1">
      <c r="A4" s="50" t="s">
        <v>44</v>
      </c>
      <c r="B4" s="51"/>
      <c r="C4" s="152">
        <f>Buildings!C4</f>
        <v>0</v>
      </c>
      <c r="D4" s="17"/>
      <c r="E4" s="18"/>
      <c r="F4" s="55" t="s">
        <v>48</v>
      </c>
      <c r="G4" s="56"/>
      <c r="H4" s="51"/>
      <c r="I4" s="120">
        <f>J72</f>
        <v>0</v>
      </c>
      <c r="J4" s="121"/>
      <c r="K4" s="55" t="s">
        <v>307</v>
      </c>
      <c r="L4" s="58"/>
      <c r="M4" s="120" t="e">
        <f>I5/I4%</f>
        <v>#DIV/0!</v>
      </c>
      <c r="N4" s="37"/>
      <c r="O4" s="38"/>
      <c r="P4" s="38"/>
      <c r="Q4" s="1"/>
      <c r="R4" s="1"/>
    </row>
    <row r="5" spans="1:18" ht="16.2" thickBot="1">
      <c r="A5" s="52" t="s">
        <v>406</v>
      </c>
      <c r="B5" s="51"/>
      <c r="C5" s="9"/>
      <c r="D5" s="9"/>
      <c r="E5" s="10"/>
      <c r="F5" s="55" t="s">
        <v>49</v>
      </c>
      <c r="G5" s="56"/>
      <c r="H5" s="51"/>
      <c r="I5" s="120">
        <f>K72</f>
        <v>0</v>
      </c>
      <c r="J5" s="121"/>
      <c r="K5" s="55" t="s">
        <v>69</v>
      </c>
      <c r="L5" s="58"/>
      <c r="M5" s="120" t="e">
        <f>I4/I6</f>
        <v>#DIV/0!</v>
      </c>
      <c r="N5" s="37"/>
      <c r="O5" s="38"/>
      <c r="P5" s="38"/>
      <c r="Q5" s="1"/>
      <c r="R5" s="1"/>
    </row>
    <row r="6" spans="1:18" ht="16.2" thickBot="1">
      <c r="A6" s="50" t="s">
        <v>45</v>
      </c>
      <c r="B6" s="51"/>
      <c r="C6" s="27"/>
      <c r="D6" s="17"/>
      <c r="E6" s="18"/>
      <c r="F6" s="55" t="s">
        <v>66</v>
      </c>
      <c r="G6" s="56"/>
      <c r="H6" s="51"/>
      <c r="I6" s="120">
        <f>I72</f>
        <v>0</v>
      </c>
      <c r="J6" s="121"/>
      <c r="K6" s="55" t="s">
        <v>70</v>
      </c>
      <c r="L6" s="58"/>
      <c r="M6" s="120" t="e">
        <f>I5/I6</f>
        <v>#DIV/0!</v>
      </c>
      <c r="N6" s="37"/>
      <c r="O6" s="38"/>
      <c r="P6" s="38"/>
      <c r="Q6" s="1"/>
      <c r="R6" s="1"/>
    </row>
    <row r="7" spans="1:18" ht="16.2" thickBot="1">
      <c r="A7" s="50" t="s">
        <v>46</v>
      </c>
      <c r="B7" s="51"/>
      <c r="C7" s="157"/>
      <c r="D7" s="158"/>
      <c r="E7" s="121"/>
      <c r="F7" s="55" t="s">
        <v>53</v>
      </c>
      <c r="G7" s="56"/>
      <c r="H7" s="51"/>
      <c r="I7" s="120">
        <f>I4*0.6246</f>
        <v>0</v>
      </c>
      <c r="J7" s="121"/>
      <c r="K7" s="55" t="s">
        <v>67</v>
      </c>
      <c r="L7" s="51"/>
      <c r="M7" s="120" t="e">
        <f>I7/I6</f>
        <v>#DIV/0!</v>
      </c>
      <c r="N7" s="37"/>
      <c r="O7" s="38"/>
      <c r="P7" s="38"/>
      <c r="Q7" s="1"/>
      <c r="R7" s="1"/>
    </row>
    <row r="8" spans="1:18" ht="16.2" thickBot="1">
      <c r="A8" s="53"/>
      <c r="B8" s="54"/>
      <c r="C8" s="54"/>
      <c r="D8" s="54"/>
      <c r="E8" s="57"/>
      <c r="F8" s="55" t="s">
        <v>54</v>
      </c>
      <c r="G8" s="56"/>
      <c r="H8" s="51"/>
      <c r="I8" s="120">
        <f>I5*0.6246</f>
        <v>0</v>
      </c>
      <c r="J8" s="121"/>
      <c r="K8" s="55" t="s">
        <v>68</v>
      </c>
      <c r="L8" s="51"/>
      <c r="M8" s="120" t="e">
        <f>I8/I6</f>
        <v>#DIV/0!</v>
      </c>
      <c r="N8" s="37"/>
      <c r="O8" s="38"/>
      <c r="P8" s="38"/>
      <c r="Q8" s="1"/>
      <c r="R8" s="1"/>
    </row>
    <row r="9" spans="1:18" ht="18">
      <c r="A9" s="168"/>
      <c r="B9" s="169"/>
      <c r="C9" s="170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36"/>
      <c r="O9" s="28"/>
      <c r="P9" s="28"/>
      <c r="Q9" s="1"/>
      <c r="R9" s="1"/>
    </row>
    <row r="10" spans="1:18">
      <c r="A10" s="167"/>
      <c r="B10" s="171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"/>
      <c r="O10" s="1"/>
      <c r="P10" s="1"/>
      <c r="Q10" s="1"/>
      <c r="R10" s="1"/>
    </row>
    <row r="11" spans="1:18" ht="111" customHeight="1">
      <c r="A11" s="172" t="s">
        <v>321</v>
      </c>
      <c r="B11" s="173" t="s">
        <v>4</v>
      </c>
      <c r="C11" s="172" t="s">
        <v>17</v>
      </c>
      <c r="D11" s="172" t="s">
        <v>80</v>
      </c>
      <c r="E11" s="172" t="s">
        <v>417</v>
      </c>
      <c r="F11" s="172" t="s">
        <v>322</v>
      </c>
      <c r="G11" s="172" t="s">
        <v>310</v>
      </c>
      <c r="H11" s="172" t="s">
        <v>1</v>
      </c>
      <c r="I11" s="172" t="s">
        <v>318</v>
      </c>
      <c r="J11" s="172" t="s">
        <v>65</v>
      </c>
      <c r="K11" s="172" t="s">
        <v>319</v>
      </c>
      <c r="L11" s="172" t="s">
        <v>313</v>
      </c>
      <c r="M11" s="172" t="s">
        <v>320</v>
      </c>
      <c r="N11" s="1"/>
      <c r="O11" s="1"/>
      <c r="P11" s="1"/>
      <c r="Q11" s="1"/>
      <c r="R11" s="1"/>
    </row>
    <row r="12" spans="1:18" ht="43.2">
      <c r="A12" s="174" t="s">
        <v>26</v>
      </c>
      <c r="B12" s="175" t="s">
        <v>18</v>
      </c>
      <c r="C12" s="174" t="s">
        <v>420</v>
      </c>
      <c r="D12" s="174" t="s">
        <v>19</v>
      </c>
      <c r="E12" s="174" t="s">
        <v>418</v>
      </c>
      <c r="F12" s="174" t="s">
        <v>10</v>
      </c>
      <c r="G12" s="176" t="s">
        <v>11</v>
      </c>
      <c r="H12" s="174">
        <v>1974</v>
      </c>
      <c r="I12" s="174">
        <v>498</v>
      </c>
      <c r="J12" s="174">
        <v>200</v>
      </c>
      <c r="K12" s="174">
        <v>150</v>
      </c>
      <c r="L12" s="174" t="s">
        <v>34</v>
      </c>
      <c r="M12" s="174" t="s">
        <v>419</v>
      </c>
      <c r="N12" s="1"/>
      <c r="O12" s="1"/>
      <c r="P12" s="1"/>
      <c r="Q12" s="1"/>
      <c r="R12" s="1"/>
    </row>
    <row r="13" spans="1:18">
      <c r="A13" s="167" t="s">
        <v>117</v>
      </c>
      <c r="B13" s="171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"/>
      <c r="O13" s="1"/>
      <c r="P13" s="1"/>
      <c r="Q13" s="1"/>
      <c r="R13" s="1"/>
    </row>
    <row r="14" spans="1:18">
      <c r="A14" s="167" t="s">
        <v>118</v>
      </c>
      <c r="B14" s="171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"/>
      <c r="O14" s="1"/>
      <c r="P14" s="1"/>
      <c r="Q14" s="1"/>
      <c r="R14" s="1"/>
    </row>
    <row r="15" spans="1:18">
      <c r="A15" s="167" t="s">
        <v>119</v>
      </c>
      <c r="B15" s="171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"/>
      <c r="O15" s="1"/>
      <c r="P15" s="1"/>
      <c r="Q15" s="1"/>
      <c r="R15" s="1"/>
    </row>
    <row r="16" spans="1:18">
      <c r="A16" s="167" t="s">
        <v>120</v>
      </c>
      <c r="B16" s="171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"/>
      <c r="O16" s="1"/>
      <c r="P16" s="1"/>
      <c r="Q16" s="1"/>
      <c r="R16" s="1"/>
    </row>
    <row r="17" spans="1:18">
      <c r="A17" s="167" t="s">
        <v>121</v>
      </c>
      <c r="B17" s="171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"/>
      <c r="O17" s="1"/>
      <c r="P17" s="1"/>
      <c r="Q17" s="1"/>
      <c r="R17" s="1"/>
    </row>
    <row r="18" spans="1:18">
      <c r="A18" s="167" t="s">
        <v>122</v>
      </c>
      <c r="B18" s="171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"/>
      <c r="O18" s="1"/>
      <c r="P18" s="1"/>
      <c r="Q18" s="1"/>
      <c r="R18" s="1"/>
    </row>
    <row r="19" spans="1:18">
      <c r="A19" s="167" t="s">
        <v>123</v>
      </c>
      <c r="B19" s="171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"/>
      <c r="O19" s="1"/>
      <c r="P19" s="1"/>
      <c r="Q19" s="1"/>
      <c r="R19" s="1"/>
    </row>
    <row r="20" spans="1:18">
      <c r="A20" s="167" t="s">
        <v>124</v>
      </c>
      <c r="B20" s="171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"/>
      <c r="O20" s="1"/>
      <c r="P20" s="1"/>
      <c r="Q20" s="1"/>
      <c r="R20" s="1"/>
    </row>
    <row r="21" spans="1:18">
      <c r="A21" s="167" t="s">
        <v>125</v>
      </c>
      <c r="B21" s="171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"/>
      <c r="O21" s="1"/>
      <c r="P21" s="1"/>
      <c r="Q21" s="1"/>
      <c r="R21" s="1"/>
    </row>
    <row r="22" spans="1:18">
      <c r="A22" s="167" t="s">
        <v>126</v>
      </c>
      <c r="B22" s="171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"/>
      <c r="O22" s="1"/>
      <c r="P22" s="1"/>
      <c r="Q22" s="1"/>
      <c r="R22" s="1"/>
    </row>
    <row r="23" spans="1:18">
      <c r="A23" s="167" t="s">
        <v>127</v>
      </c>
      <c r="B23" s="171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"/>
      <c r="O23" s="1"/>
      <c r="P23" s="1"/>
      <c r="Q23" s="1"/>
      <c r="R23" s="1"/>
    </row>
    <row r="24" spans="1:18">
      <c r="A24" s="167" t="s">
        <v>128</v>
      </c>
      <c r="B24" s="171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"/>
      <c r="O24" s="1"/>
      <c r="P24" s="1"/>
      <c r="Q24" s="1"/>
      <c r="R24" s="1"/>
    </row>
    <row r="25" spans="1:18">
      <c r="A25" s="167" t="s">
        <v>129</v>
      </c>
      <c r="B25" s="171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"/>
      <c r="O25" s="1"/>
      <c r="P25" s="1"/>
      <c r="Q25" s="1"/>
      <c r="R25" s="1"/>
    </row>
    <row r="26" spans="1:18">
      <c r="A26" s="167" t="s">
        <v>130</v>
      </c>
      <c r="B26" s="171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"/>
      <c r="O26" s="1"/>
      <c r="P26" s="1"/>
      <c r="Q26" s="1"/>
      <c r="R26" s="1"/>
    </row>
    <row r="27" spans="1:18">
      <c r="A27" s="167" t="s">
        <v>131</v>
      </c>
      <c r="B27" s="171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"/>
      <c r="O27" s="1"/>
      <c r="P27" s="1"/>
      <c r="Q27" s="1"/>
      <c r="R27" s="1"/>
    </row>
    <row r="28" spans="1:18">
      <c r="A28" s="167" t="s">
        <v>132</v>
      </c>
      <c r="B28" s="171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"/>
      <c r="O28" s="1"/>
      <c r="P28" s="1"/>
      <c r="Q28" s="1"/>
      <c r="R28" s="1"/>
    </row>
    <row r="29" spans="1:18">
      <c r="A29" s="167" t="s">
        <v>133</v>
      </c>
      <c r="B29" s="171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"/>
      <c r="O29" s="1"/>
      <c r="P29" s="1"/>
      <c r="Q29" s="1"/>
      <c r="R29" s="1"/>
    </row>
    <row r="30" spans="1:18">
      <c r="A30" s="167" t="s">
        <v>134</v>
      </c>
      <c r="B30" s="171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"/>
      <c r="O30" s="1"/>
      <c r="P30" s="1"/>
      <c r="Q30" s="1"/>
      <c r="R30" s="1"/>
    </row>
    <row r="31" spans="1:18">
      <c r="A31" s="167" t="s">
        <v>135</v>
      </c>
      <c r="B31" s="171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"/>
      <c r="O31" s="1"/>
      <c r="P31" s="1"/>
      <c r="Q31" s="1"/>
      <c r="R31" s="1"/>
    </row>
    <row r="32" spans="1:18">
      <c r="A32" s="167" t="s">
        <v>136</v>
      </c>
      <c r="B32" s="171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"/>
      <c r="O32" s="1"/>
      <c r="P32" s="1"/>
      <c r="Q32" s="1"/>
      <c r="R32" s="1"/>
    </row>
    <row r="33" spans="1:18">
      <c r="A33" s="167" t="s">
        <v>137</v>
      </c>
      <c r="B33" s="171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"/>
      <c r="O33" s="1"/>
      <c r="P33" s="1"/>
      <c r="Q33" s="1"/>
      <c r="R33" s="1"/>
    </row>
    <row r="34" spans="1:18">
      <c r="A34" s="167" t="s">
        <v>138</v>
      </c>
      <c r="B34" s="171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"/>
      <c r="O34" s="1"/>
      <c r="P34" s="1"/>
      <c r="Q34" s="1"/>
      <c r="R34" s="1"/>
    </row>
    <row r="35" spans="1:18">
      <c r="A35" s="167" t="s">
        <v>139</v>
      </c>
      <c r="B35" s="171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"/>
      <c r="O35" s="1"/>
      <c r="P35" s="1"/>
      <c r="Q35" s="1"/>
      <c r="R35" s="1"/>
    </row>
    <row r="36" spans="1:18">
      <c r="A36" s="167" t="s">
        <v>140</v>
      </c>
      <c r="B36" s="171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"/>
      <c r="O36" s="1"/>
      <c r="P36" s="1"/>
      <c r="Q36" s="1"/>
      <c r="R36" s="1"/>
    </row>
    <row r="37" spans="1:18">
      <c r="A37" s="167" t="s">
        <v>141</v>
      </c>
      <c r="B37" s="171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"/>
      <c r="O37" s="1"/>
      <c r="P37" s="1"/>
      <c r="Q37" s="1"/>
      <c r="R37" s="1"/>
    </row>
    <row r="38" spans="1:18">
      <c r="A38" s="167" t="s">
        <v>142</v>
      </c>
      <c r="B38" s="171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"/>
      <c r="O38" s="1"/>
      <c r="P38" s="1"/>
      <c r="Q38" s="1"/>
      <c r="R38" s="1"/>
    </row>
    <row r="39" spans="1:18">
      <c r="A39" s="167" t="s">
        <v>143</v>
      </c>
      <c r="B39" s="171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"/>
      <c r="O39" s="1"/>
      <c r="P39" s="1"/>
      <c r="Q39" s="1"/>
      <c r="R39" s="1"/>
    </row>
    <row r="40" spans="1:18">
      <c r="A40" s="167" t="s">
        <v>144</v>
      </c>
      <c r="B40" s="171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"/>
      <c r="O40" s="1"/>
      <c r="P40" s="1"/>
      <c r="Q40" s="1"/>
      <c r="R40" s="1"/>
    </row>
    <row r="41" spans="1:18">
      <c r="A41" s="167" t="s">
        <v>145</v>
      </c>
      <c r="B41" s="171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"/>
      <c r="O41" s="1"/>
      <c r="P41" s="1"/>
      <c r="Q41" s="1"/>
      <c r="R41" s="1"/>
    </row>
    <row r="42" spans="1:18">
      <c r="A42" s="167" t="s">
        <v>146</v>
      </c>
      <c r="B42" s="171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"/>
      <c r="O42" s="1"/>
      <c r="P42" s="1"/>
      <c r="Q42" s="1"/>
      <c r="R42" s="1"/>
    </row>
    <row r="43" spans="1:18">
      <c r="A43" s="167" t="s">
        <v>147</v>
      </c>
      <c r="B43" s="171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"/>
      <c r="O43" s="1"/>
      <c r="P43" s="1"/>
      <c r="Q43" s="1"/>
      <c r="R43" s="1"/>
    </row>
    <row r="44" spans="1:18">
      <c r="A44" s="167" t="s">
        <v>148</v>
      </c>
      <c r="B44" s="171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"/>
      <c r="O44" s="1"/>
      <c r="P44" s="1"/>
      <c r="Q44" s="1"/>
      <c r="R44" s="1"/>
    </row>
    <row r="45" spans="1:18">
      <c r="A45" s="167" t="s">
        <v>149</v>
      </c>
      <c r="B45" s="171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"/>
      <c r="O45" s="1"/>
      <c r="P45" s="1"/>
      <c r="Q45" s="1"/>
      <c r="R45" s="1"/>
    </row>
    <row r="46" spans="1:18">
      <c r="A46" s="167" t="s">
        <v>150</v>
      </c>
      <c r="B46" s="171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"/>
      <c r="O46" s="1"/>
      <c r="P46" s="1"/>
      <c r="Q46" s="1"/>
      <c r="R46" s="1"/>
    </row>
    <row r="47" spans="1:18">
      <c r="A47" s="167" t="s">
        <v>151</v>
      </c>
      <c r="B47" s="171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"/>
      <c r="O47" s="1"/>
      <c r="P47" s="1"/>
      <c r="Q47" s="1"/>
      <c r="R47" s="1"/>
    </row>
    <row r="48" spans="1:18">
      <c r="A48" s="167" t="s">
        <v>152</v>
      </c>
      <c r="B48" s="171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"/>
      <c r="O48" s="1"/>
      <c r="P48" s="1"/>
      <c r="Q48" s="1"/>
      <c r="R48" s="1"/>
    </row>
    <row r="49" spans="1:18">
      <c r="A49" s="167" t="s">
        <v>153</v>
      </c>
      <c r="B49" s="171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"/>
      <c r="O49" s="1"/>
      <c r="P49" s="1"/>
      <c r="Q49" s="1"/>
      <c r="R49" s="1"/>
    </row>
    <row r="50" spans="1:18">
      <c r="A50" s="167" t="s">
        <v>154</v>
      </c>
      <c r="B50" s="171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"/>
      <c r="O50" s="1"/>
      <c r="P50" s="1"/>
      <c r="Q50" s="1"/>
      <c r="R50" s="1"/>
    </row>
    <row r="51" spans="1:18">
      <c r="A51" s="167" t="s">
        <v>155</v>
      </c>
      <c r="B51" s="171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"/>
      <c r="O51" s="1"/>
      <c r="P51" s="1"/>
      <c r="Q51" s="1"/>
      <c r="R51" s="1"/>
    </row>
    <row r="52" spans="1:18">
      <c r="A52" s="167" t="s">
        <v>156</v>
      </c>
      <c r="B52" s="171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"/>
      <c r="O52" s="1"/>
      <c r="P52" s="1"/>
      <c r="Q52" s="1"/>
      <c r="R52" s="1"/>
    </row>
    <row r="53" spans="1:18">
      <c r="A53" s="167" t="s">
        <v>157</v>
      </c>
      <c r="B53" s="171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"/>
      <c r="O53" s="1"/>
      <c r="P53" s="1"/>
      <c r="Q53" s="1"/>
      <c r="R53" s="1"/>
    </row>
    <row r="54" spans="1:18">
      <c r="A54" s="167" t="s">
        <v>158</v>
      </c>
      <c r="B54" s="171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"/>
      <c r="O54" s="1"/>
      <c r="P54" s="1"/>
      <c r="Q54" s="1"/>
      <c r="R54" s="1"/>
    </row>
    <row r="55" spans="1:18">
      <c r="A55" s="167" t="s">
        <v>159</v>
      </c>
      <c r="B55" s="171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"/>
      <c r="O55" s="1"/>
      <c r="P55" s="1"/>
      <c r="Q55" s="1"/>
      <c r="R55" s="1"/>
    </row>
    <row r="56" spans="1:18">
      <c r="A56" s="167" t="s">
        <v>160</v>
      </c>
      <c r="B56" s="171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"/>
      <c r="O56" s="1"/>
      <c r="P56" s="1"/>
      <c r="Q56" s="1"/>
      <c r="R56" s="1"/>
    </row>
    <row r="57" spans="1:18">
      <c r="A57" s="167" t="s">
        <v>161</v>
      </c>
      <c r="B57" s="171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"/>
      <c r="O57" s="1"/>
      <c r="P57" s="1"/>
      <c r="Q57" s="1"/>
      <c r="R57" s="1"/>
    </row>
    <row r="58" spans="1:18">
      <c r="A58" s="167" t="s">
        <v>162</v>
      </c>
      <c r="B58" s="171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"/>
      <c r="O58" s="1"/>
      <c r="P58" s="1"/>
      <c r="Q58" s="1"/>
      <c r="R58" s="1"/>
    </row>
    <row r="59" spans="1:18">
      <c r="A59" s="167" t="s">
        <v>163</v>
      </c>
      <c r="B59" s="171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"/>
      <c r="O59" s="1"/>
      <c r="P59" s="1"/>
      <c r="Q59" s="1"/>
      <c r="R59" s="1"/>
    </row>
    <row r="60" spans="1:18" ht="18">
      <c r="A60" s="167" t="s">
        <v>164</v>
      </c>
      <c r="B60" s="171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41"/>
      <c r="O60" s="41"/>
      <c r="P60" s="42"/>
      <c r="Q60" s="1"/>
      <c r="R60" s="1"/>
    </row>
    <row r="61" spans="1:18">
      <c r="A61" s="167" t="s">
        <v>165</v>
      </c>
      <c r="B61" s="171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34"/>
      <c r="O61" s="34"/>
      <c r="P61" s="35"/>
      <c r="Q61" s="1"/>
      <c r="R61" s="1"/>
    </row>
    <row r="62" spans="1:18">
      <c r="A62" s="167" t="s">
        <v>166</v>
      </c>
      <c r="B62" s="171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"/>
      <c r="O62" s="1"/>
      <c r="P62" s="1"/>
      <c r="Q62" s="1"/>
      <c r="R62" s="1"/>
    </row>
    <row r="63" spans="1:18">
      <c r="A63" s="167" t="s">
        <v>167</v>
      </c>
      <c r="B63" s="171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"/>
      <c r="O63" s="1"/>
      <c r="P63" s="1"/>
      <c r="Q63" s="1"/>
      <c r="R63" s="1"/>
    </row>
    <row r="64" spans="1:18">
      <c r="A64" s="167" t="s">
        <v>168</v>
      </c>
      <c r="B64" s="171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"/>
      <c r="O64" s="1"/>
      <c r="P64" s="1"/>
      <c r="Q64" s="1"/>
      <c r="R64" s="1"/>
    </row>
    <row r="65" spans="1:18">
      <c r="A65" s="167" t="s">
        <v>169</v>
      </c>
      <c r="B65" s="171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"/>
      <c r="O65" s="1"/>
      <c r="P65" s="1"/>
      <c r="Q65" s="1"/>
      <c r="R65" s="1"/>
    </row>
    <row r="66" spans="1:18">
      <c r="A66" s="167" t="s">
        <v>170</v>
      </c>
      <c r="B66" s="171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"/>
      <c r="O66" s="1"/>
      <c r="P66" s="1"/>
      <c r="Q66" s="1"/>
      <c r="R66" s="1"/>
    </row>
    <row r="67" spans="1:18">
      <c r="A67" s="167" t="s">
        <v>171</v>
      </c>
      <c r="B67" s="171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"/>
      <c r="O67" s="1"/>
      <c r="P67" s="1"/>
      <c r="Q67" s="1"/>
      <c r="R67" s="1"/>
    </row>
    <row r="68" spans="1:18">
      <c r="A68" s="167" t="s">
        <v>172</v>
      </c>
      <c r="B68" s="171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"/>
      <c r="O68" s="1"/>
      <c r="P68" s="1"/>
      <c r="Q68" s="1"/>
      <c r="R68" s="1"/>
    </row>
    <row r="69" spans="1:18">
      <c r="A69" s="167" t="s">
        <v>173</v>
      </c>
      <c r="B69" s="171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"/>
      <c r="O69" s="1"/>
      <c r="P69" s="1"/>
      <c r="Q69" s="1"/>
      <c r="R69" s="1"/>
    </row>
    <row r="70" spans="1:18">
      <c r="A70" s="167" t="s">
        <v>174</v>
      </c>
      <c r="B70" s="171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"/>
      <c r="O70" s="1"/>
      <c r="P70" s="1"/>
      <c r="Q70" s="1"/>
      <c r="R70" s="1"/>
    </row>
    <row r="71" spans="1:18">
      <c r="A71" s="167" t="s">
        <v>415</v>
      </c>
      <c r="B71" s="171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"/>
      <c r="O71" s="1"/>
      <c r="P71" s="1"/>
      <c r="Q71" s="1"/>
      <c r="R71" s="1"/>
    </row>
    <row r="72" spans="1:18" ht="18">
      <c r="A72" s="205" t="s">
        <v>39</v>
      </c>
      <c r="B72" s="205"/>
      <c r="C72" s="205"/>
      <c r="D72" s="205"/>
      <c r="E72" s="205"/>
      <c r="F72" s="205"/>
      <c r="G72" s="205"/>
      <c r="H72" s="205"/>
      <c r="I72" s="205">
        <f>SUBTOTAL(109,(I13:I71))</f>
        <v>0</v>
      </c>
      <c r="J72" s="205">
        <f>SUBTOTAL(109,(J13:J71))</f>
        <v>0</v>
      </c>
      <c r="K72" s="205">
        <f>SUBTOTAL(109,(K13:K71))</f>
        <v>0</v>
      </c>
      <c r="L72" s="205"/>
      <c r="M72" s="205"/>
      <c r="N72" s="1"/>
      <c r="O72" s="1"/>
      <c r="P72" s="1"/>
      <c r="Q72" s="1"/>
      <c r="R72" s="1"/>
    </row>
    <row r="73" spans="1:18">
      <c r="A73" s="33" t="s">
        <v>57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1"/>
      <c r="O73" s="1"/>
      <c r="P73" s="1"/>
      <c r="Q73" s="1"/>
      <c r="R73" s="1"/>
    </row>
    <row r="74" spans="1:18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8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</sheetData>
  <hyperlinks>
    <hyperlink ref="G12" r:id="rId1"/>
  </hyperlinks>
  <pageMargins left="0" right="0" top="0" bottom="0.19685039370078741" header="0.31496062992125984" footer="0.31496062992125984"/>
  <pageSetup paperSize="9" scale="46" orientation="landscape" verticalDpi="0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7558519241921"/>
    <pageSetUpPr fitToPage="1"/>
  </sheetPr>
  <dimension ref="A1:R90"/>
  <sheetViews>
    <sheetView zoomScale="70" zoomScaleNormal="70" workbookViewId="0">
      <selection activeCell="E32" sqref="E32"/>
    </sheetView>
  </sheetViews>
  <sheetFormatPr baseColWidth="10" defaultRowHeight="14.4"/>
  <cols>
    <col min="1" max="1" width="7.44140625" customWidth="1"/>
    <col min="2" max="2" width="23.21875" style="3" customWidth="1"/>
    <col min="3" max="3" width="26.109375" customWidth="1"/>
    <col min="4" max="4" width="19.6640625" customWidth="1"/>
    <col min="5" max="5" width="29.109375" customWidth="1"/>
    <col min="6" max="6" width="17.21875" customWidth="1"/>
    <col min="7" max="7" width="32" customWidth="1"/>
    <col min="8" max="8" width="15.33203125" customWidth="1"/>
    <col min="9" max="9" width="10.88671875" customWidth="1"/>
    <col min="10" max="10" width="16.44140625" customWidth="1"/>
    <col min="11" max="11" width="19.88671875" customWidth="1"/>
    <col min="12" max="12" width="27.21875" customWidth="1"/>
    <col min="13" max="13" width="36.5546875" customWidth="1"/>
  </cols>
  <sheetData>
    <row r="1" spans="1:18" ht="21">
      <c r="A1" s="46" t="s">
        <v>85</v>
      </c>
      <c r="B1" s="2"/>
      <c r="C1" s="1"/>
      <c r="D1" s="48" t="s">
        <v>323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1.6" thickBot="1">
      <c r="A2" s="46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.600000000000001" thickBot="1">
      <c r="A3" s="43" t="s">
        <v>64</v>
      </c>
      <c r="B3" s="44"/>
      <c r="C3" s="44"/>
      <c r="D3" s="44"/>
      <c r="E3" s="60"/>
      <c r="F3" s="43" t="s">
        <v>72</v>
      </c>
      <c r="G3" s="44"/>
      <c r="H3" s="44"/>
      <c r="I3" s="44"/>
      <c r="J3" s="44"/>
      <c r="K3" s="44"/>
      <c r="L3" s="44"/>
      <c r="M3" s="45"/>
      <c r="N3" s="1"/>
      <c r="O3" s="1"/>
      <c r="P3" s="1"/>
      <c r="Q3" s="1"/>
      <c r="R3" s="1"/>
    </row>
    <row r="4" spans="1:18" ht="16.2" thickBot="1">
      <c r="A4" s="62" t="s">
        <v>44</v>
      </c>
      <c r="B4" s="63"/>
      <c r="C4" s="152">
        <f>Buildings!C4</f>
        <v>0</v>
      </c>
      <c r="D4" s="17"/>
      <c r="E4" s="18"/>
      <c r="F4" s="67" t="s">
        <v>48</v>
      </c>
      <c r="G4" s="68"/>
      <c r="H4" s="63"/>
      <c r="I4" s="120">
        <f>J72</f>
        <v>0</v>
      </c>
      <c r="J4" s="121"/>
      <c r="K4" s="67" t="s">
        <v>308</v>
      </c>
      <c r="L4" s="70"/>
      <c r="M4" s="122" t="e">
        <f>I5/I4%</f>
        <v>#DIV/0!</v>
      </c>
      <c r="N4" s="1"/>
      <c r="O4" s="1"/>
      <c r="P4" s="1"/>
      <c r="Q4" s="1"/>
      <c r="R4" s="1"/>
    </row>
    <row r="5" spans="1:18" ht="16.2" thickBot="1">
      <c r="A5" s="64" t="s">
        <v>409</v>
      </c>
      <c r="B5" s="63"/>
      <c r="C5" s="9"/>
      <c r="D5" s="9"/>
      <c r="E5" s="10"/>
      <c r="F5" s="67" t="s">
        <v>49</v>
      </c>
      <c r="G5" s="68"/>
      <c r="H5" s="63"/>
      <c r="I5" s="120">
        <f>K72</f>
        <v>0</v>
      </c>
      <c r="J5" s="121"/>
      <c r="K5" s="67" t="s">
        <v>69</v>
      </c>
      <c r="L5" s="70"/>
      <c r="M5" s="122" t="e">
        <f>I5/I7</f>
        <v>#DIV/0!</v>
      </c>
      <c r="N5" s="1"/>
      <c r="O5" s="1"/>
      <c r="P5" s="1"/>
      <c r="Q5" s="1"/>
      <c r="R5" s="1"/>
    </row>
    <row r="6" spans="1:18" ht="16.2" thickBot="1">
      <c r="A6" s="62" t="s">
        <v>408</v>
      </c>
      <c r="B6" s="63"/>
      <c r="C6" s="27"/>
      <c r="D6" s="17"/>
      <c r="E6" s="18"/>
      <c r="F6" s="67" t="s">
        <v>66</v>
      </c>
      <c r="G6" s="68"/>
      <c r="H6" s="63"/>
      <c r="I6" s="120">
        <f>I72</f>
        <v>0</v>
      </c>
      <c r="J6" s="121"/>
      <c r="K6" s="67" t="s">
        <v>70</v>
      </c>
      <c r="L6" s="70"/>
      <c r="M6" s="122" t="e">
        <f>I6/I7</f>
        <v>#DIV/0!</v>
      </c>
      <c r="N6" s="1"/>
      <c r="O6" s="1"/>
      <c r="P6" s="1"/>
      <c r="Q6" s="1"/>
      <c r="R6" s="1"/>
    </row>
    <row r="7" spans="1:18" ht="16.2" thickBot="1">
      <c r="A7" s="62" t="s">
        <v>46</v>
      </c>
      <c r="B7" s="63"/>
      <c r="C7" s="157"/>
      <c r="D7" s="158"/>
      <c r="E7" s="121"/>
      <c r="F7" s="67" t="s">
        <v>53</v>
      </c>
      <c r="G7" s="68"/>
      <c r="H7" s="63"/>
      <c r="I7" s="120">
        <f>I4*0.6246</f>
        <v>0</v>
      </c>
      <c r="J7" s="121"/>
      <c r="K7" s="67" t="s">
        <v>67</v>
      </c>
      <c r="L7" s="63"/>
      <c r="M7" s="122" t="e">
        <f>I7/I6</f>
        <v>#DIV/0!</v>
      </c>
      <c r="N7" s="1"/>
      <c r="O7" s="1"/>
      <c r="P7" s="1"/>
      <c r="Q7" s="1"/>
      <c r="R7" s="1"/>
    </row>
    <row r="8" spans="1:18" ht="16.2" thickBot="1">
      <c r="A8" s="65"/>
      <c r="B8" s="66"/>
      <c r="C8" s="66"/>
      <c r="D8" s="66"/>
      <c r="E8" s="69"/>
      <c r="F8" s="67" t="s">
        <v>54</v>
      </c>
      <c r="G8" s="68"/>
      <c r="H8" s="63"/>
      <c r="I8" s="120">
        <f>I5*0.6246</f>
        <v>0</v>
      </c>
      <c r="J8" s="121"/>
      <c r="K8" s="67" t="s">
        <v>68</v>
      </c>
      <c r="L8" s="63"/>
      <c r="M8" s="122" t="e">
        <f>I8/I6</f>
        <v>#DIV/0!</v>
      </c>
      <c r="N8" s="1"/>
      <c r="O8" s="1"/>
      <c r="P8" s="1"/>
      <c r="Q8" s="1"/>
      <c r="R8" s="1"/>
    </row>
    <row r="9" spans="1:18" ht="18.600000000000001" thickBot="1">
      <c r="A9" s="43"/>
      <c r="B9" s="44"/>
      <c r="C9" s="61"/>
      <c r="D9" s="44"/>
      <c r="E9" s="44"/>
      <c r="F9" s="44"/>
      <c r="G9" s="44"/>
      <c r="H9" s="44"/>
      <c r="I9" s="44"/>
      <c r="J9" s="44"/>
      <c r="K9" s="44"/>
      <c r="L9" s="44"/>
      <c r="M9" s="45"/>
      <c r="N9" s="1"/>
      <c r="O9" s="1"/>
      <c r="P9" s="1"/>
      <c r="Q9" s="1"/>
      <c r="R9" s="1"/>
    </row>
    <row r="10" spans="1:18">
      <c r="A10" s="1"/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00.2" customHeight="1">
      <c r="A11" s="177" t="s">
        <v>14</v>
      </c>
      <c r="B11" s="178" t="s">
        <v>4</v>
      </c>
      <c r="C11" s="179" t="s">
        <v>17</v>
      </c>
      <c r="D11" s="179" t="s">
        <v>80</v>
      </c>
      <c r="E11" s="179" t="s">
        <v>417</v>
      </c>
      <c r="F11" s="179" t="s">
        <v>309</v>
      </c>
      <c r="G11" s="179" t="s">
        <v>310</v>
      </c>
      <c r="H11" s="179" t="s">
        <v>1</v>
      </c>
      <c r="I11" s="179" t="s">
        <v>311</v>
      </c>
      <c r="J11" s="179" t="s">
        <v>86</v>
      </c>
      <c r="K11" s="179" t="s">
        <v>312</v>
      </c>
      <c r="L11" s="179" t="s">
        <v>313</v>
      </c>
      <c r="M11" s="180" t="s">
        <v>314</v>
      </c>
      <c r="N11" s="1"/>
      <c r="O11" s="1"/>
      <c r="P11" s="1"/>
      <c r="Q11" s="1"/>
      <c r="R11" s="1"/>
    </row>
    <row r="12" spans="1:18" ht="43.2">
      <c r="A12" s="181" t="s">
        <v>25</v>
      </c>
      <c r="B12" s="182" t="s">
        <v>421</v>
      </c>
      <c r="C12" s="183" t="s">
        <v>423</v>
      </c>
      <c r="D12" s="183" t="s">
        <v>19</v>
      </c>
      <c r="E12" s="183" t="s">
        <v>9</v>
      </c>
      <c r="F12" s="183" t="s">
        <v>10</v>
      </c>
      <c r="G12" s="184" t="s">
        <v>11</v>
      </c>
      <c r="H12" s="183">
        <v>1974</v>
      </c>
      <c r="I12" s="183">
        <v>498</v>
      </c>
      <c r="J12" s="183">
        <v>200</v>
      </c>
      <c r="K12" s="183">
        <v>100</v>
      </c>
      <c r="L12" s="183" t="s">
        <v>422</v>
      </c>
      <c r="M12" s="185" t="s">
        <v>20</v>
      </c>
      <c r="N12" s="1"/>
      <c r="O12" s="1"/>
      <c r="P12" s="1"/>
      <c r="Q12" s="1"/>
      <c r="R12" s="1"/>
    </row>
    <row r="13" spans="1:18">
      <c r="A13" s="186" t="s">
        <v>73</v>
      </c>
      <c r="B13" s="171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87"/>
      <c r="N13" s="1"/>
      <c r="O13" s="1"/>
      <c r="P13" s="1"/>
      <c r="Q13" s="1"/>
      <c r="R13" s="1"/>
    </row>
    <row r="14" spans="1:18">
      <c r="A14" s="186" t="s">
        <v>74</v>
      </c>
      <c r="B14" s="171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87"/>
      <c r="N14" s="1"/>
      <c r="O14" s="1"/>
      <c r="P14" s="1"/>
      <c r="Q14" s="1"/>
      <c r="R14" s="1"/>
    </row>
    <row r="15" spans="1:18">
      <c r="A15" s="186" t="s">
        <v>75</v>
      </c>
      <c r="B15" s="171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87"/>
      <c r="N15" s="1"/>
      <c r="O15" s="1"/>
      <c r="P15" s="1"/>
      <c r="Q15" s="1"/>
      <c r="R15" s="1"/>
    </row>
    <row r="16" spans="1:18">
      <c r="A16" s="186" t="s">
        <v>76</v>
      </c>
      <c r="B16" s="171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87"/>
      <c r="N16" s="1"/>
      <c r="O16" s="1"/>
      <c r="P16" s="1"/>
      <c r="Q16" s="1"/>
      <c r="R16" s="1"/>
    </row>
    <row r="17" spans="1:18">
      <c r="A17" s="186" t="s">
        <v>77</v>
      </c>
      <c r="B17" s="171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87"/>
      <c r="N17" s="1"/>
      <c r="O17" s="1"/>
      <c r="P17" s="1"/>
      <c r="Q17" s="1"/>
      <c r="R17" s="1"/>
    </row>
    <row r="18" spans="1:18">
      <c r="A18" s="186" t="s">
        <v>78</v>
      </c>
      <c r="B18" s="171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87"/>
      <c r="N18" s="1"/>
      <c r="O18" s="1"/>
      <c r="P18" s="1"/>
      <c r="Q18" s="1"/>
      <c r="R18" s="1"/>
    </row>
    <row r="19" spans="1:18">
      <c r="A19" s="186" t="s">
        <v>79</v>
      </c>
      <c r="B19" s="171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87"/>
      <c r="N19" s="1"/>
      <c r="O19" s="1"/>
      <c r="P19" s="1"/>
      <c r="Q19" s="1"/>
      <c r="R19" s="1"/>
    </row>
    <row r="20" spans="1:18">
      <c r="A20" s="186" t="s">
        <v>195</v>
      </c>
      <c r="B20" s="171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87"/>
      <c r="N20" s="1"/>
      <c r="O20" s="1"/>
      <c r="P20" s="1"/>
      <c r="Q20" s="1"/>
      <c r="R20" s="1"/>
    </row>
    <row r="21" spans="1:18">
      <c r="A21" s="186" t="s">
        <v>196</v>
      </c>
      <c r="B21" s="171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87"/>
      <c r="N21" s="1"/>
      <c r="O21" s="1"/>
      <c r="P21" s="1"/>
      <c r="Q21" s="1"/>
      <c r="R21" s="1"/>
    </row>
    <row r="22" spans="1:18">
      <c r="A22" s="186" t="s">
        <v>197</v>
      </c>
      <c r="B22" s="171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87"/>
      <c r="N22" s="1"/>
      <c r="O22" s="1"/>
      <c r="P22" s="1"/>
      <c r="Q22" s="1"/>
      <c r="R22" s="1"/>
    </row>
    <row r="23" spans="1:18">
      <c r="A23" s="186" t="s">
        <v>198</v>
      </c>
      <c r="B23" s="171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87"/>
      <c r="N23" s="1"/>
      <c r="O23" s="1"/>
      <c r="P23" s="1"/>
      <c r="Q23" s="1"/>
      <c r="R23" s="1"/>
    </row>
    <row r="24" spans="1:18">
      <c r="A24" s="186" t="s">
        <v>199</v>
      </c>
      <c r="B24" s="171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87"/>
      <c r="N24" s="1"/>
      <c r="O24" s="1"/>
      <c r="P24" s="1"/>
      <c r="Q24" s="1"/>
      <c r="R24" s="1"/>
    </row>
    <row r="25" spans="1:18">
      <c r="A25" s="186" t="s">
        <v>200</v>
      </c>
      <c r="B25" s="171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87"/>
      <c r="N25" s="1"/>
      <c r="O25" s="1"/>
      <c r="P25" s="1"/>
      <c r="Q25" s="1"/>
      <c r="R25" s="1"/>
    </row>
    <row r="26" spans="1:18">
      <c r="A26" s="186" t="s">
        <v>201</v>
      </c>
      <c r="B26" s="171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87"/>
      <c r="N26" s="1"/>
      <c r="O26" s="1"/>
      <c r="P26" s="1"/>
      <c r="Q26" s="1"/>
      <c r="R26" s="1"/>
    </row>
    <row r="27" spans="1:18">
      <c r="A27" s="186" t="s">
        <v>202</v>
      </c>
      <c r="B27" s="171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87"/>
      <c r="N27" s="1"/>
      <c r="O27" s="1"/>
      <c r="P27" s="1"/>
      <c r="Q27" s="1"/>
      <c r="R27" s="1"/>
    </row>
    <row r="28" spans="1:18">
      <c r="A28" s="186" t="s">
        <v>203</v>
      </c>
      <c r="B28" s="171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87"/>
      <c r="N28" s="1"/>
      <c r="O28" s="1"/>
      <c r="P28" s="1"/>
      <c r="Q28" s="1"/>
      <c r="R28" s="1"/>
    </row>
    <row r="29" spans="1:18">
      <c r="A29" s="186" t="s">
        <v>204</v>
      </c>
      <c r="B29" s="171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87"/>
      <c r="N29" s="1"/>
      <c r="O29" s="1"/>
      <c r="P29" s="1"/>
      <c r="Q29" s="1"/>
      <c r="R29" s="1"/>
    </row>
    <row r="30" spans="1:18">
      <c r="A30" s="186" t="s">
        <v>205</v>
      </c>
      <c r="B30" s="171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87"/>
      <c r="N30" s="1"/>
      <c r="O30" s="1"/>
      <c r="P30" s="1"/>
      <c r="Q30" s="1"/>
      <c r="R30" s="1"/>
    </row>
    <row r="31" spans="1:18">
      <c r="A31" s="186" t="s">
        <v>206</v>
      </c>
      <c r="B31" s="171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87"/>
      <c r="N31" s="1"/>
      <c r="O31" s="1"/>
      <c r="P31" s="1"/>
      <c r="Q31" s="1"/>
      <c r="R31" s="1"/>
    </row>
    <row r="32" spans="1:18">
      <c r="A32" s="186" t="s">
        <v>207</v>
      </c>
      <c r="B32" s="171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87"/>
      <c r="N32" s="1"/>
      <c r="O32" s="1"/>
      <c r="P32" s="1"/>
      <c r="Q32" s="1"/>
      <c r="R32" s="1"/>
    </row>
    <row r="33" spans="1:18">
      <c r="A33" s="186" t="s">
        <v>208</v>
      </c>
      <c r="B33" s="171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87"/>
      <c r="N33" s="1"/>
      <c r="O33" s="1"/>
      <c r="P33" s="1"/>
      <c r="Q33" s="1"/>
      <c r="R33" s="1"/>
    </row>
    <row r="34" spans="1:18">
      <c r="A34" s="186" t="s">
        <v>209</v>
      </c>
      <c r="B34" s="171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87"/>
      <c r="N34" s="1"/>
      <c r="O34" s="1"/>
      <c r="P34" s="1"/>
      <c r="Q34" s="1"/>
      <c r="R34" s="1"/>
    </row>
    <row r="35" spans="1:18">
      <c r="A35" s="186" t="s">
        <v>210</v>
      </c>
      <c r="B35" s="171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87"/>
      <c r="N35" s="1"/>
      <c r="O35" s="1"/>
      <c r="P35" s="1"/>
      <c r="Q35" s="1"/>
      <c r="R35" s="1"/>
    </row>
    <row r="36" spans="1:18">
      <c r="A36" s="186" t="s">
        <v>211</v>
      </c>
      <c r="B36" s="171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87"/>
      <c r="N36" s="1"/>
      <c r="O36" s="1"/>
      <c r="P36" s="1"/>
      <c r="Q36" s="1"/>
      <c r="R36" s="1"/>
    </row>
    <row r="37" spans="1:18">
      <c r="A37" s="186" t="s">
        <v>212</v>
      </c>
      <c r="B37" s="171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87"/>
      <c r="N37" s="1"/>
      <c r="O37" s="1"/>
      <c r="P37" s="1"/>
      <c r="Q37" s="1"/>
      <c r="R37" s="1"/>
    </row>
    <row r="38" spans="1:18">
      <c r="A38" s="186" t="s">
        <v>213</v>
      </c>
      <c r="B38" s="171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87"/>
      <c r="N38" s="1"/>
      <c r="O38" s="1"/>
      <c r="P38" s="1"/>
      <c r="Q38" s="1"/>
      <c r="R38" s="1"/>
    </row>
    <row r="39" spans="1:18">
      <c r="A39" s="186" t="s">
        <v>214</v>
      </c>
      <c r="B39" s="171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87"/>
      <c r="N39" s="1"/>
      <c r="O39" s="1"/>
      <c r="P39" s="1"/>
      <c r="Q39" s="1"/>
      <c r="R39" s="1"/>
    </row>
    <row r="40" spans="1:18">
      <c r="A40" s="186" t="s">
        <v>215</v>
      </c>
      <c r="B40" s="171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87"/>
      <c r="N40" s="1"/>
      <c r="O40" s="1"/>
      <c r="P40" s="1"/>
      <c r="Q40" s="1"/>
      <c r="R40" s="1"/>
    </row>
    <row r="41" spans="1:18">
      <c r="A41" s="186" t="s">
        <v>216</v>
      </c>
      <c r="B41" s="171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87"/>
      <c r="N41" s="1"/>
      <c r="O41" s="1"/>
      <c r="P41" s="1"/>
      <c r="Q41" s="1"/>
      <c r="R41" s="1"/>
    </row>
    <row r="42" spans="1:18">
      <c r="A42" s="186" t="s">
        <v>217</v>
      </c>
      <c r="B42" s="171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87"/>
      <c r="N42" s="1"/>
      <c r="O42" s="1"/>
      <c r="P42" s="1"/>
      <c r="Q42" s="1"/>
      <c r="R42" s="1"/>
    </row>
    <row r="43" spans="1:18">
      <c r="A43" s="186" t="s">
        <v>218</v>
      </c>
      <c r="B43" s="171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87"/>
      <c r="N43" s="1"/>
      <c r="O43" s="1"/>
      <c r="P43" s="1"/>
      <c r="Q43" s="1"/>
      <c r="R43" s="1"/>
    </row>
    <row r="44" spans="1:18">
      <c r="A44" s="186" t="s">
        <v>219</v>
      </c>
      <c r="B44" s="171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87"/>
      <c r="N44" s="1"/>
      <c r="O44" s="1"/>
      <c r="P44" s="1"/>
      <c r="Q44" s="1"/>
      <c r="R44" s="1"/>
    </row>
    <row r="45" spans="1:18">
      <c r="A45" s="186" t="s">
        <v>220</v>
      </c>
      <c r="B45" s="171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87"/>
      <c r="N45" s="1"/>
      <c r="O45" s="1"/>
      <c r="P45" s="1"/>
      <c r="Q45" s="1"/>
      <c r="R45" s="1"/>
    </row>
    <row r="46" spans="1:18">
      <c r="A46" s="186" t="s">
        <v>221</v>
      </c>
      <c r="B46" s="171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87"/>
      <c r="N46" s="1"/>
      <c r="O46" s="1"/>
      <c r="P46" s="1"/>
      <c r="Q46" s="1"/>
      <c r="R46" s="1"/>
    </row>
    <row r="47" spans="1:18">
      <c r="A47" s="186" t="s">
        <v>222</v>
      </c>
      <c r="B47" s="171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87"/>
      <c r="N47" s="1"/>
      <c r="O47" s="1"/>
      <c r="P47" s="1"/>
      <c r="Q47" s="1"/>
      <c r="R47" s="1"/>
    </row>
    <row r="48" spans="1:18">
      <c r="A48" s="186" t="s">
        <v>223</v>
      </c>
      <c r="B48" s="171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87"/>
      <c r="N48" s="1"/>
      <c r="O48" s="1"/>
      <c r="P48" s="1"/>
      <c r="Q48" s="1"/>
      <c r="R48" s="1"/>
    </row>
    <row r="49" spans="1:18">
      <c r="A49" s="186" t="s">
        <v>224</v>
      </c>
      <c r="B49" s="171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87"/>
      <c r="N49" s="1"/>
      <c r="O49" s="1"/>
      <c r="P49" s="1"/>
      <c r="Q49" s="1"/>
      <c r="R49" s="1"/>
    </row>
    <row r="50" spans="1:18">
      <c r="A50" s="186" t="s">
        <v>225</v>
      </c>
      <c r="B50" s="171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87"/>
      <c r="N50" s="1"/>
      <c r="O50" s="1"/>
      <c r="P50" s="1"/>
      <c r="Q50" s="1"/>
      <c r="R50" s="1"/>
    </row>
    <row r="51" spans="1:18">
      <c r="A51" s="186" t="s">
        <v>226</v>
      </c>
      <c r="B51" s="171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87"/>
      <c r="N51" s="1"/>
      <c r="O51" s="1"/>
      <c r="P51" s="1"/>
      <c r="Q51" s="1"/>
      <c r="R51" s="1"/>
    </row>
    <row r="52" spans="1:18">
      <c r="A52" s="186" t="s">
        <v>227</v>
      </c>
      <c r="B52" s="171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87"/>
      <c r="N52" s="1"/>
      <c r="O52" s="1"/>
      <c r="P52" s="1"/>
      <c r="Q52" s="1"/>
      <c r="R52" s="1"/>
    </row>
    <row r="53" spans="1:18">
      <c r="A53" s="186" t="s">
        <v>228</v>
      </c>
      <c r="B53" s="171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87"/>
      <c r="N53" s="1"/>
      <c r="O53" s="1"/>
      <c r="P53" s="1"/>
      <c r="Q53" s="1"/>
      <c r="R53" s="1"/>
    </row>
    <row r="54" spans="1:18">
      <c r="A54" s="186" t="s">
        <v>229</v>
      </c>
      <c r="B54" s="171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87"/>
      <c r="N54" s="1"/>
      <c r="O54" s="1"/>
      <c r="P54" s="1"/>
      <c r="Q54" s="1"/>
      <c r="R54" s="1"/>
    </row>
    <row r="55" spans="1:18">
      <c r="A55" s="186" t="s">
        <v>230</v>
      </c>
      <c r="B55" s="171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87"/>
      <c r="N55" s="1"/>
      <c r="O55" s="1"/>
      <c r="P55" s="1"/>
      <c r="Q55" s="1"/>
      <c r="R55" s="1"/>
    </row>
    <row r="56" spans="1:18">
      <c r="A56" s="186" t="s">
        <v>231</v>
      </c>
      <c r="B56" s="171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87"/>
      <c r="N56" s="1"/>
      <c r="O56" s="1"/>
      <c r="P56" s="1"/>
      <c r="Q56" s="1"/>
      <c r="R56" s="1"/>
    </row>
    <row r="57" spans="1:18">
      <c r="A57" s="186" t="s">
        <v>232</v>
      </c>
      <c r="B57" s="171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87"/>
      <c r="N57" s="1"/>
      <c r="O57" s="1"/>
      <c r="P57" s="1"/>
      <c r="Q57" s="1"/>
      <c r="R57" s="1"/>
    </row>
    <row r="58" spans="1:18">
      <c r="A58" s="186" t="s">
        <v>233</v>
      </c>
      <c r="B58" s="171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87"/>
      <c r="N58" s="1"/>
      <c r="O58" s="1"/>
      <c r="P58" s="1"/>
      <c r="Q58" s="1"/>
      <c r="R58" s="1"/>
    </row>
    <row r="59" spans="1:18">
      <c r="A59" s="186" t="s">
        <v>234</v>
      </c>
      <c r="B59" s="171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87"/>
      <c r="N59" s="1"/>
      <c r="O59" s="1"/>
      <c r="P59" s="1"/>
      <c r="Q59" s="1"/>
      <c r="R59" s="1"/>
    </row>
    <row r="60" spans="1:18">
      <c r="A60" s="186" t="s">
        <v>235</v>
      </c>
      <c r="B60" s="171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87"/>
      <c r="N60" s="1"/>
      <c r="O60" s="1"/>
      <c r="P60" s="1"/>
      <c r="Q60" s="1"/>
      <c r="R60" s="1"/>
    </row>
    <row r="61" spans="1:18">
      <c r="A61" s="186" t="s">
        <v>236</v>
      </c>
      <c r="B61" s="171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87"/>
      <c r="N61" s="1"/>
      <c r="O61" s="1"/>
      <c r="P61" s="1"/>
      <c r="Q61" s="1"/>
      <c r="R61" s="1"/>
    </row>
    <row r="62" spans="1:18">
      <c r="A62" s="186" t="s">
        <v>237</v>
      </c>
      <c r="B62" s="171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87"/>
      <c r="N62" s="1"/>
      <c r="O62" s="1"/>
      <c r="P62" s="1"/>
      <c r="Q62" s="1"/>
      <c r="R62" s="1"/>
    </row>
    <row r="63" spans="1:18">
      <c r="A63" s="186" t="s">
        <v>238</v>
      </c>
      <c r="B63" s="171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87"/>
      <c r="N63" s="1"/>
      <c r="O63" s="1"/>
      <c r="P63" s="1"/>
      <c r="Q63" s="1"/>
      <c r="R63" s="1"/>
    </row>
    <row r="64" spans="1:18">
      <c r="A64" s="186" t="s">
        <v>239</v>
      </c>
      <c r="B64" s="171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87"/>
      <c r="N64" s="1"/>
      <c r="O64" s="1"/>
      <c r="P64" s="1"/>
      <c r="Q64" s="1"/>
      <c r="R64" s="1"/>
    </row>
    <row r="65" spans="1:18">
      <c r="A65" s="186" t="s">
        <v>240</v>
      </c>
      <c r="B65" s="171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87"/>
      <c r="N65" s="1"/>
      <c r="O65" s="1"/>
      <c r="P65" s="1"/>
      <c r="Q65" s="1"/>
      <c r="R65" s="1"/>
    </row>
    <row r="66" spans="1:18">
      <c r="A66" s="186" t="s">
        <v>241</v>
      </c>
      <c r="B66" s="171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87"/>
      <c r="N66" s="1"/>
      <c r="O66" s="1"/>
      <c r="P66" s="1"/>
      <c r="Q66" s="1"/>
      <c r="R66" s="1"/>
    </row>
    <row r="67" spans="1:18">
      <c r="A67" s="186" t="s">
        <v>242</v>
      </c>
      <c r="B67" s="171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87"/>
      <c r="N67" s="1"/>
      <c r="O67" s="1"/>
      <c r="P67" s="1"/>
      <c r="Q67" s="1"/>
      <c r="R67" s="1"/>
    </row>
    <row r="68" spans="1:18">
      <c r="A68" s="186" t="s">
        <v>243</v>
      </c>
      <c r="B68" s="171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87"/>
      <c r="N68" s="1"/>
      <c r="O68" s="1"/>
      <c r="P68" s="1"/>
      <c r="Q68" s="1"/>
      <c r="R68" s="1"/>
    </row>
    <row r="69" spans="1:18">
      <c r="A69" s="186" t="s">
        <v>244</v>
      </c>
      <c r="B69" s="171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87"/>
      <c r="N69" s="1"/>
      <c r="O69" s="1"/>
      <c r="P69" s="1"/>
      <c r="Q69" s="1"/>
      <c r="R69" s="1"/>
    </row>
    <row r="70" spans="1:18" ht="18">
      <c r="A70" s="186" t="s">
        <v>245</v>
      </c>
      <c r="B70" s="171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87"/>
      <c r="N70" s="41"/>
      <c r="O70" s="1"/>
      <c r="P70" s="1"/>
      <c r="Q70" s="1"/>
      <c r="R70" s="1"/>
    </row>
    <row r="71" spans="1:18">
      <c r="A71" s="188" t="s">
        <v>416</v>
      </c>
      <c r="B71" s="189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1"/>
      <c r="N71" s="34"/>
      <c r="O71" s="1"/>
      <c r="P71" s="1"/>
      <c r="Q71" s="1"/>
      <c r="R71" s="1"/>
    </row>
    <row r="72" spans="1:18" ht="18">
      <c r="A72" s="206" t="s">
        <v>39</v>
      </c>
      <c r="B72" s="205"/>
      <c r="C72" s="205"/>
      <c r="D72" s="205"/>
      <c r="E72" s="205"/>
      <c r="F72" s="205"/>
      <c r="G72" s="205"/>
      <c r="H72" s="205"/>
      <c r="I72" s="205">
        <f>SUBTOTAL(109,(I13:I71))</f>
        <v>0</v>
      </c>
      <c r="J72" s="205">
        <f>SUBTOTAL(109,(J13:J71))</f>
        <v>0</v>
      </c>
      <c r="K72" s="205">
        <f>SUBTOTAL(109,(K13:K71))</f>
        <v>0</v>
      </c>
      <c r="L72" s="205"/>
      <c r="M72" s="205">
        <f>SUBTOTAL(109,(M13:M71))</f>
        <v>0</v>
      </c>
      <c r="N72" s="1"/>
      <c r="O72" s="1"/>
      <c r="P72" s="1"/>
      <c r="Q72" s="1"/>
      <c r="R72" s="1"/>
    </row>
    <row r="73" spans="1:18">
      <c r="A73" s="33" t="s">
        <v>57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1"/>
      <c r="O73" s="1"/>
      <c r="P73" s="1"/>
      <c r="Q73" s="1"/>
      <c r="R73" s="1"/>
    </row>
    <row r="74" spans="1:18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8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</sheetData>
  <hyperlinks>
    <hyperlink ref="G12" r:id="rId1"/>
  </hyperlinks>
  <pageMargins left="0" right="0" top="0" bottom="0.19685039370078741" header="0.31496062992125984" footer="0.31496062992125984"/>
  <pageSetup paperSize="9" scale="46" orientation="landscape" verticalDpi="0"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R90"/>
  <sheetViews>
    <sheetView zoomScale="70" zoomScaleNormal="70" workbookViewId="0">
      <selection activeCell="I13" sqref="I13:K71"/>
    </sheetView>
  </sheetViews>
  <sheetFormatPr baseColWidth="10" defaultRowHeight="14.4"/>
  <cols>
    <col min="1" max="1" width="7.44140625" customWidth="1"/>
    <col min="2" max="2" width="26.109375" style="3" customWidth="1"/>
    <col min="3" max="3" width="25" customWidth="1"/>
    <col min="4" max="4" width="21.5546875" customWidth="1"/>
    <col min="5" max="5" width="20.21875" customWidth="1"/>
    <col min="6" max="6" width="12.44140625" customWidth="1"/>
    <col min="7" max="7" width="37.88671875" customWidth="1"/>
    <col min="8" max="8" width="11.88671875" customWidth="1"/>
    <col min="9" max="9" width="19.109375" customWidth="1"/>
    <col min="10" max="10" width="16.44140625" customWidth="1"/>
    <col min="11" max="11" width="19.88671875" customWidth="1"/>
    <col min="12" max="12" width="30.77734375" customWidth="1"/>
    <col min="13" max="13" width="28.88671875" customWidth="1"/>
  </cols>
  <sheetData>
    <row r="1" spans="1:18" ht="21">
      <c r="A1" s="46" t="s">
        <v>85</v>
      </c>
      <c r="B1" s="2"/>
      <c r="C1" s="1"/>
      <c r="D1" s="48" t="s">
        <v>323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1.6" thickBot="1">
      <c r="A2" s="46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.600000000000001" thickBot="1">
      <c r="A3" s="106" t="s">
        <v>64</v>
      </c>
      <c r="B3" s="107"/>
      <c r="C3" s="107"/>
      <c r="D3" s="107"/>
      <c r="E3" s="108"/>
      <c r="F3" s="106" t="s">
        <v>332</v>
      </c>
      <c r="G3" s="107"/>
      <c r="H3" s="107"/>
      <c r="I3" s="107"/>
      <c r="J3" s="107"/>
      <c r="K3" s="107"/>
      <c r="L3" s="107"/>
      <c r="M3" s="109"/>
      <c r="N3" s="1"/>
      <c r="O3" s="1"/>
      <c r="P3" s="1"/>
      <c r="Q3" s="1"/>
      <c r="R3" s="1"/>
    </row>
    <row r="4" spans="1:18" ht="16.2" thickBot="1">
      <c r="A4" s="111" t="s">
        <v>44</v>
      </c>
      <c r="B4" s="112"/>
      <c r="C4" s="152">
        <f>Buildings!C4</f>
        <v>0</v>
      </c>
      <c r="D4" s="17"/>
      <c r="E4" s="18"/>
      <c r="F4" s="117" t="s">
        <v>48</v>
      </c>
      <c r="G4" s="118"/>
      <c r="H4" s="112"/>
      <c r="I4" s="120">
        <f>J72</f>
        <v>0</v>
      </c>
      <c r="J4" s="121"/>
      <c r="K4" s="117" t="s">
        <v>308</v>
      </c>
      <c r="L4" s="119"/>
      <c r="M4" s="122" t="e">
        <f>I5/I4%</f>
        <v>#DIV/0!</v>
      </c>
      <c r="N4" s="1"/>
      <c r="O4" s="1"/>
      <c r="P4" s="1"/>
      <c r="Q4" s="1"/>
      <c r="R4" s="1"/>
    </row>
    <row r="5" spans="1:18" ht="16.2" thickBot="1">
      <c r="A5" s="113" t="s">
        <v>409</v>
      </c>
      <c r="B5" s="112"/>
      <c r="C5" s="9"/>
      <c r="D5" s="9"/>
      <c r="E5" s="10"/>
      <c r="F5" s="117" t="s">
        <v>49</v>
      </c>
      <c r="G5" s="118"/>
      <c r="H5" s="112"/>
      <c r="I5" s="120">
        <f>K72</f>
        <v>0</v>
      </c>
      <c r="J5" s="121"/>
      <c r="K5" s="117" t="s">
        <v>69</v>
      </c>
      <c r="L5" s="119"/>
      <c r="M5" s="122" t="e">
        <f>I5/I7</f>
        <v>#DIV/0!</v>
      </c>
      <c r="N5" s="1"/>
      <c r="O5" s="1"/>
      <c r="P5" s="1"/>
      <c r="Q5" s="1"/>
      <c r="R5" s="1"/>
    </row>
    <row r="6" spans="1:18" ht="16.2" thickBot="1">
      <c r="A6" s="111" t="s">
        <v>45</v>
      </c>
      <c r="B6" s="112"/>
      <c r="C6" s="27"/>
      <c r="D6" s="17"/>
      <c r="E6" s="18"/>
      <c r="F6" s="117" t="s">
        <v>66</v>
      </c>
      <c r="G6" s="118"/>
      <c r="H6" s="112"/>
      <c r="I6" s="120">
        <f>I72</f>
        <v>0</v>
      </c>
      <c r="J6" s="121"/>
      <c r="K6" s="117" t="s">
        <v>70</v>
      </c>
      <c r="L6" s="119"/>
      <c r="M6" s="122" t="e">
        <f>I6/I7</f>
        <v>#DIV/0!</v>
      </c>
      <c r="N6" s="1"/>
      <c r="O6" s="1"/>
      <c r="P6" s="1"/>
      <c r="Q6" s="1"/>
      <c r="R6" s="1"/>
    </row>
    <row r="7" spans="1:18" ht="16.2" thickBot="1">
      <c r="A7" s="111" t="s">
        <v>46</v>
      </c>
      <c r="B7" s="112"/>
      <c r="C7" s="157"/>
      <c r="D7" s="158"/>
      <c r="E7" s="121"/>
      <c r="F7" s="117" t="s">
        <v>53</v>
      </c>
      <c r="G7" s="118"/>
      <c r="H7" s="112"/>
      <c r="I7" s="120">
        <f>I4*0.6246</f>
        <v>0</v>
      </c>
      <c r="J7" s="121"/>
      <c r="K7" s="117" t="s">
        <v>67</v>
      </c>
      <c r="L7" s="112"/>
      <c r="M7" s="122" t="e">
        <f>I7/I6</f>
        <v>#DIV/0!</v>
      </c>
      <c r="N7" s="1"/>
      <c r="O7" s="1"/>
      <c r="P7" s="1"/>
      <c r="Q7" s="1"/>
      <c r="R7" s="1"/>
    </row>
    <row r="8" spans="1:18" ht="16.2" thickBot="1">
      <c r="A8" s="114"/>
      <c r="B8" s="115"/>
      <c r="C8" s="115"/>
      <c r="D8" s="115"/>
      <c r="E8" s="116"/>
      <c r="F8" s="117" t="s">
        <v>54</v>
      </c>
      <c r="G8" s="118"/>
      <c r="H8" s="112"/>
      <c r="I8" s="120">
        <f>I5*0.6246</f>
        <v>0</v>
      </c>
      <c r="J8" s="121"/>
      <c r="K8" s="117" t="s">
        <v>68</v>
      </c>
      <c r="L8" s="112"/>
      <c r="M8" s="122" t="e">
        <f>I8/I6</f>
        <v>#DIV/0!</v>
      </c>
      <c r="N8" s="1"/>
      <c r="O8" s="1"/>
      <c r="P8" s="1"/>
      <c r="Q8" s="1"/>
      <c r="R8" s="1"/>
    </row>
    <row r="9" spans="1:18" ht="18.600000000000001" thickBot="1">
      <c r="A9" s="106"/>
      <c r="B9" s="107"/>
      <c r="C9" s="110"/>
      <c r="D9" s="107"/>
      <c r="E9" s="107"/>
      <c r="F9" s="107"/>
      <c r="G9" s="107"/>
      <c r="H9" s="107"/>
      <c r="I9" s="107"/>
      <c r="J9" s="107"/>
      <c r="K9" s="107"/>
      <c r="L9" s="107"/>
      <c r="M9" s="109"/>
      <c r="N9" s="1"/>
      <c r="O9" s="1"/>
      <c r="P9" s="1"/>
      <c r="Q9" s="1"/>
      <c r="R9" s="1"/>
    </row>
    <row r="10" spans="1:18">
      <c r="A10" s="1"/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96.75" customHeight="1">
      <c r="A11" s="192" t="s">
        <v>14</v>
      </c>
      <c r="B11" s="193" t="s">
        <v>4</v>
      </c>
      <c r="C11" s="194" t="s">
        <v>17</v>
      </c>
      <c r="D11" s="194" t="s">
        <v>80</v>
      </c>
      <c r="E11" s="194" t="s">
        <v>417</v>
      </c>
      <c r="F11" s="194" t="s">
        <v>309</v>
      </c>
      <c r="G11" s="194" t="s">
        <v>310</v>
      </c>
      <c r="H11" s="194" t="s">
        <v>1</v>
      </c>
      <c r="I11" s="194" t="s">
        <v>311</v>
      </c>
      <c r="J11" s="194" t="s">
        <v>86</v>
      </c>
      <c r="K11" s="194" t="s">
        <v>312</v>
      </c>
      <c r="L11" s="194" t="s">
        <v>313</v>
      </c>
      <c r="M11" s="195" t="s">
        <v>314</v>
      </c>
      <c r="N11" s="1"/>
      <c r="O11" s="1"/>
      <c r="P11" s="1"/>
      <c r="Q11" s="1"/>
      <c r="R11" s="1"/>
    </row>
    <row r="12" spans="1:18" ht="43.2">
      <c r="A12" s="181" t="s">
        <v>25</v>
      </c>
      <c r="B12" s="182" t="s">
        <v>21</v>
      </c>
      <c r="C12" s="183" t="s">
        <v>424</v>
      </c>
      <c r="D12" s="183" t="s">
        <v>19</v>
      </c>
      <c r="E12" s="183" t="s">
        <v>9</v>
      </c>
      <c r="F12" s="183" t="s">
        <v>10</v>
      </c>
      <c r="G12" s="184" t="s">
        <v>11</v>
      </c>
      <c r="H12" s="183">
        <v>1974</v>
      </c>
      <c r="I12" s="183">
        <v>498</v>
      </c>
      <c r="J12" s="183">
        <v>200</v>
      </c>
      <c r="K12" s="183">
        <v>100</v>
      </c>
      <c r="L12" s="183" t="s">
        <v>33</v>
      </c>
      <c r="M12" s="185" t="s">
        <v>20</v>
      </c>
      <c r="N12" s="1"/>
      <c r="O12" s="1"/>
      <c r="P12" s="1"/>
      <c r="Q12" s="1"/>
      <c r="R12" s="1"/>
    </row>
    <row r="13" spans="1:18">
      <c r="A13" s="186" t="s">
        <v>333</v>
      </c>
      <c r="B13" s="171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87"/>
      <c r="N13" s="1"/>
      <c r="O13" s="1"/>
      <c r="P13" s="1"/>
      <c r="Q13" s="1"/>
      <c r="R13" s="1"/>
    </row>
    <row r="14" spans="1:18">
      <c r="A14" s="186" t="s">
        <v>334</v>
      </c>
      <c r="B14" s="171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87"/>
      <c r="N14" s="1"/>
      <c r="O14" s="1"/>
      <c r="P14" s="1"/>
      <c r="Q14" s="1"/>
      <c r="R14" s="1"/>
    </row>
    <row r="15" spans="1:18">
      <c r="A15" s="186" t="s">
        <v>335</v>
      </c>
      <c r="B15" s="171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87"/>
      <c r="N15" s="1"/>
      <c r="O15" s="1"/>
      <c r="P15" s="1"/>
      <c r="Q15" s="1"/>
      <c r="R15" s="1"/>
    </row>
    <row r="16" spans="1:18">
      <c r="A16" s="186" t="s">
        <v>336</v>
      </c>
      <c r="B16" s="171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87"/>
      <c r="N16" s="1"/>
      <c r="O16" s="1"/>
      <c r="P16" s="1"/>
      <c r="Q16" s="1"/>
      <c r="R16" s="1"/>
    </row>
    <row r="17" spans="1:18">
      <c r="A17" s="186" t="s">
        <v>337</v>
      </c>
      <c r="B17" s="171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87"/>
      <c r="N17" s="1"/>
      <c r="O17" s="1"/>
      <c r="P17" s="1"/>
      <c r="Q17" s="1"/>
      <c r="R17" s="1"/>
    </row>
    <row r="18" spans="1:18">
      <c r="A18" s="186" t="s">
        <v>338</v>
      </c>
      <c r="B18" s="171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87"/>
      <c r="N18" s="1"/>
      <c r="O18" s="1"/>
      <c r="P18" s="1"/>
      <c r="Q18" s="1"/>
      <c r="R18" s="1"/>
    </row>
    <row r="19" spans="1:18">
      <c r="A19" s="186" t="s">
        <v>339</v>
      </c>
      <c r="B19" s="171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87"/>
      <c r="N19" s="1"/>
      <c r="O19" s="1"/>
      <c r="P19" s="1"/>
      <c r="Q19" s="1"/>
      <c r="R19" s="1"/>
    </row>
    <row r="20" spans="1:18">
      <c r="A20" s="186" t="s">
        <v>349</v>
      </c>
      <c r="B20" s="171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87"/>
      <c r="N20" s="1"/>
      <c r="O20" s="1"/>
      <c r="P20" s="1"/>
      <c r="Q20" s="1"/>
      <c r="R20" s="1"/>
    </row>
    <row r="21" spans="1:18">
      <c r="A21" s="186" t="s">
        <v>340</v>
      </c>
      <c r="B21" s="171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87"/>
      <c r="N21" s="1"/>
      <c r="O21" s="1"/>
      <c r="P21" s="1"/>
      <c r="Q21" s="1"/>
      <c r="R21" s="1"/>
    </row>
    <row r="22" spans="1:18">
      <c r="A22" s="186" t="s">
        <v>341</v>
      </c>
      <c r="B22" s="171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87"/>
      <c r="N22" s="1"/>
      <c r="O22" s="1"/>
      <c r="P22" s="1"/>
      <c r="Q22" s="1"/>
      <c r="R22" s="1"/>
    </row>
    <row r="23" spans="1:18">
      <c r="A23" s="186" t="s">
        <v>342</v>
      </c>
      <c r="B23" s="171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87"/>
      <c r="N23" s="1"/>
      <c r="O23" s="1"/>
      <c r="P23" s="1"/>
      <c r="Q23" s="1"/>
      <c r="R23" s="1"/>
    </row>
    <row r="24" spans="1:18">
      <c r="A24" s="186" t="s">
        <v>343</v>
      </c>
      <c r="B24" s="171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87"/>
      <c r="N24" s="1"/>
      <c r="O24" s="1"/>
      <c r="P24" s="1"/>
      <c r="Q24" s="1"/>
      <c r="R24" s="1"/>
    </row>
    <row r="25" spans="1:18">
      <c r="A25" s="186" t="s">
        <v>344</v>
      </c>
      <c r="B25" s="171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87"/>
      <c r="N25" s="1"/>
      <c r="O25" s="1"/>
      <c r="P25" s="1"/>
      <c r="Q25" s="1"/>
      <c r="R25" s="1"/>
    </row>
    <row r="26" spans="1:18">
      <c r="A26" s="186" t="s">
        <v>345</v>
      </c>
      <c r="B26" s="171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87"/>
      <c r="N26" s="1"/>
      <c r="O26" s="1"/>
      <c r="P26" s="1"/>
      <c r="Q26" s="1"/>
      <c r="R26" s="1"/>
    </row>
    <row r="27" spans="1:18">
      <c r="A27" s="186" t="s">
        <v>346</v>
      </c>
      <c r="B27" s="171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87"/>
      <c r="N27" s="1"/>
      <c r="O27" s="1"/>
      <c r="P27" s="1"/>
      <c r="Q27" s="1"/>
      <c r="R27" s="1"/>
    </row>
    <row r="28" spans="1:18">
      <c r="A28" s="186" t="s">
        <v>347</v>
      </c>
      <c r="B28" s="171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87"/>
      <c r="N28" s="1"/>
      <c r="O28" s="1"/>
      <c r="P28" s="1"/>
      <c r="Q28" s="1"/>
      <c r="R28" s="1"/>
    </row>
    <row r="29" spans="1:18">
      <c r="A29" s="186" t="s">
        <v>348</v>
      </c>
      <c r="B29" s="171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87"/>
      <c r="N29" s="1"/>
      <c r="O29" s="1"/>
      <c r="P29" s="1"/>
      <c r="Q29" s="1"/>
      <c r="R29" s="1"/>
    </row>
    <row r="30" spans="1:18">
      <c r="A30" s="186" t="s">
        <v>350</v>
      </c>
      <c r="B30" s="171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87"/>
      <c r="N30" s="1"/>
      <c r="O30" s="1"/>
      <c r="P30" s="1"/>
      <c r="Q30" s="1"/>
      <c r="R30" s="1"/>
    </row>
    <row r="31" spans="1:18">
      <c r="A31" s="186" t="s">
        <v>351</v>
      </c>
      <c r="B31" s="171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87"/>
      <c r="N31" s="1"/>
      <c r="O31" s="1"/>
      <c r="P31" s="1"/>
      <c r="Q31" s="1"/>
      <c r="R31" s="1"/>
    </row>
    <row r="32" spans="1:18">
      <c r="A32" s="186" t="s">
        <v>352</v>
      </c>
      <c r="B32" s="171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87"/>
      <c r="N32" s="1"/>
      <c r="O32" s="1"/>
      <c r="P32" s="1"/>
      <c r="Q32" s="1"/>
      <c r="R32" s="1"/>
    </row>
    <row r="33" spans="1:18">
      <c r="A33" s="186" t="s">
        <v>353</v>
      </c>
      <c r="B33" s="171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87"/>
      <c r="N33" s="1"/>
      <c r="O33" s="1"/>
      <c r="P33" s="1"/>
      <c r="Q33" s="1"/>
      <c r="R33" s="1"/>
    </row>
    <row r="34" spans="1:18">
      <c r="A34" s="186" t="s">
        <v>354</v>
      </c>
      <c r="B34" s="171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87"/>
      <c r="N34" s="1"/>
      <c r="O34" s="1"/>
      <c r="P34" s="1"/>
      <c r="Q34" s="1"/>
      <c r="R34" s="1"/>
    </row>
    <row r="35" spans="1:18">
      <c r="A35" s="186" t="s">
        <v>355</v>
      </c>
      <c r="B35" s="171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87"/>
      <c r="N35" s="1"/>
      <c r="O35" s="1"/>
      <c r="P35" s="1"/>
      <c r="Q35" s="1"/>
      <c r="R35" s="1"/>
    </row>
    <row r="36" spans="1:18">
      <c r="A36" s="186" t="s">
        <v>356</v>
      </c>
      <c r="B36" s="171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87"/>
      <c r="N36" s="1"/>
      <c r="O36" s="1"/>
      <c r="P36" s="1"/>
      <c r="Q36" s="1"/>
      <c r="R36" s="1"/>
    </row>
    <row r="37" spans="1:18">
      <c r="A37" s="186" t="s">
        <v>357</v>
      </c>
      <c r="B37" s="171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87"/>
      <c r="N37" s="1"/>
      <c r="O37" s="1"/>
      <c r="P37" s="1"/>
      <c r="Q37" s="1"/>
      <c r="R37" s="1"/>
    </row>
    <row r="38" spans="1:18">
      <c r="A38" s="186" t="s">
        <v>358</v>
      </c>
      <c r="B38" s="171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87"/>
      <c r="N38" s="1"/>
      <c r="O38" s="1"/>
      <c r="P38" s="1"/>
      <c r="Q38" s="1"/>
      <c r="R38" s="1"/>
    </row>
    <row r="39" spans="1:18">
      <c r="A39" s="186" t="s">
        <v>359</v>
      </c>
      <c r="B39" s="171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87"/>
      <c r="N39" s="1"/>
      <c r="O39" s="1"/>
      <c r="P39" s="1"/>
      <c r="Q39" s="1"/>
      <c r="R39" s="1"/>
    </row>
    <row r="40" spans="1:18">
      <c r="A40" s="186" t="s">
        <v>360</v>
      </c>
      <c r="B40" s="171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87"/>
      <c r="N40" s="1"/>
      <c r="O40" s="1"/>
      <c r="P40" s="1"/>
      <c r="Q40" s="1"/>
      <c r="R40" s="1"/>
    </row>
    <row r="41" spans="1:18">
      <c r="A41" s="186" t="s">
        <v>361</v>
      </c>
      <c r="B41" s="171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87"/>
      <c r="N41" s="1"/>
      <c r="O41" s="1"/>
      <c r="P41" s="1"/>
      <c r="Q41" s="1"/>
      <c r="R41" s="1"/>
    </row>
    <row r="42" spans="1:18">
      <c r="A42" s="186" t="s">
        <v>362</v>
      </c>
      <c r="B42" s="171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87"/>
      <c r="N42" s="1"/>
      <c r="O42" s="1"/>
      <c r="P42" s="1"/>
      <c r="Q42" s="1"/>
      <c r="R42" s="1"/>
    </row>
    <row r="43" spans="1:18">
      <c r="A43" s="186" t="s">
        <v>363</v>
      </c>
      <c r="B43" s="171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87"/>
      <c r="N43" s="1"/>
      <c r="O43" s="1"/>
      <c r="P43" s="1"/>
      <c r="Q43" s="1"/>
      <c r="R43" s="1"/>
    </row>
    <row r="44" spans="1:18">
      <c r="A44" s="186" t="s">
        <v>364</v>
      </c>
      <c r="B44" s="171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87"/>
      <c r="N44" s="1"/>
      <c r="O44" s="1"/>
      <c r="P44" s="1"/>
      <c r="Q44" s="1"/>
      <c r="R44" s="1"/>
    </row>
    <row r="45" spans="1:18">
      <c r="A45" s="186" t="s">
        <v>365</v>
      </c>
      <c r="B45" s="171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87"/>
      <c r="N45" s="1"/>
      <c r="O45" s="1"/>
      <c r="P45" s="1"/>
      <c r="Q45" s="1"/>
      <c r="R45" s="1"/>
    </row>
    <row r="46" spans="1:18">
      <c r="A46" s="186" t="s">
        <v>366</v>
      </c>
      <c r="B46" s="171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87"/>
      <c r="N46" s="1"/>
      <c r="O46" s="1"/>
      <c r="P46" s="1"/>
      <c r="Q46" s="1"/>
      <c r="R46" s="1"/>
    </row>
    <row r="47" spans="1:18">
      <c r="A47" s="186" t="s">
        <v>367</v>
      </c>
      <c r="B47" s="171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87"/>
      <c r="N47" s="1"/>
      <c r="O47" s="1"/>
      <c r="P47" s="1"/>
      <c r="Q47" s="1"/>
      <c r="R47" s="1"/>
    </row>
    <row r="48" spans="1:18">
      <c r="A48" s="186" t="s">
        <v>368</v>
      </c>
      <c r="B48" s="171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87"/>
      <c r="N48" s="1"/>
      <c r="O48" s="1"/>
      <c r="P48" s="1"/>
      <c r="Q48" s="1"/>
      <c r="R48" s="1"/>
    </row>
    <row r="49" spans="1:18">
      <c r="A49" s="186" t="s">
        <v>369</v>
      </c>
      <c r="B49" s="171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87"/>
      <c r="N49" s="1"/>
      <c r="O49" s="1"/>
      <c r="P49" s="1"/>
      <c r="Q49" s="1"/>
      <c r="R49" s="1"/>
    </row>
    <row r="50" spans="1:18">
      <c r="A50" s="186" t="s">
        <v>370</v>
      </c>
      <c r="B50" s="171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87"/>
      <c r="N50" s="1"/>
      <c r="O50" s="1"/>
      <c r="P50" s="1"/>
      <c r="Q50" s="1"/>
      <c r="R50" s="1"/>
    </row>
    <row r="51" spans="1:18">
      <c r="A51" s="186" t="s">
        <v>371</v>
      </c>
      <c r="B51" s="171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87"/>
      <c r="N51" s="1"/>
      <c r="O51" s="1"/>
      <c r="P51" s="1"/>
      <c r="Q51" s="1"/>
      <c r="R51" s="1"/>
    </row>
    <row r="52" spans="1:18">
      <c r="A52" s="186" t="s">
        <v>372</v>
      </c>
      <c r="B52" s="171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87"/>
      <c r="N52" s="1"/>
      <c r="O52" s="1"/>
      <c r="P52" s="1"/>
      <c r="Q52" s="1"/>
      <c r="R52" s="1"/>
    </row>
    <row r="53" spans="1:18">
      <c r="A53" s="186" t="s">
        <v>373</v>
      </c>
      <c r="B53" s="171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87"/>
      <c r="N53" s="1"/>
      <c r="O53" s="1"/>
      <c r="P53" s="1"/>
      <c r="Q53" s="1"/>
      <c r="R53" s="1"/>
    </row>
    <row r="54" spans="1:18">
      <c r="A54" s="186" t="s">
        <v>374</v>
      </c>
      <c r="B54" s="171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87"/>
      <c r="N54" s="1"/>
      <c r="O54" s="1"/>
      <c r="P54" s="1"/>
      <c r="Q54" s="1"/>
      <c r="R54" s="1"/>
    </row>
    <row r="55" spans="1:18">
      <c r="A55" s="186" t="s">
        <v>375</v>
      </c>
      <c r="B55" s="171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87"/>
      <c r="N55" s="1"/>
      <c r="O55" s="1"/>
      <c r="P55" s="1"/>
      <c r="Q55" s="1"/>
      <c r="R55" s="1"/>
    </row>
    <row r="56" spans="1:18">
      <c r="A56" s="186" t="s">
        <v>376</v>
      </c>
      <c r="B56" s="171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87"/>
      <c r="N56" s="1"/>
      <c r="O56" s="1"/>
      <c r="P56" s="1"/>
      <c r="Q56" s="1"/>
      <c r="R56" s="1"/>
    </row>
    <row r="57" spans="1:18">
      <c r="A57" s="186" t="s">
        <v>377</v>
      </c>
      <c r="B57" s="171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87"/>
      <c r="N57" s="1"/>
      <c r="O57" s="1"/>
      <c r="P57" s="1"/>
      <c r="Q57" s="1"/>
      <c r="R57" s="1"/>
    </row>
    <row r="58" spans="1:18">
      <c r="A58" s="186" t="s">
        <v>378</v>
      </c>
      <c r="B58" s="171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87"/>
      <c r="N58" s="1"/>
      <c r="O58" s="1"/>
      <c r="P58" s="1"/>
      <c r="Q58" s="1"/>
      <c r="R58" s="1"/>
    </row>
    <row r="59" spans="1:18">
      <c r="A59" s="186" t="s">
        <v>379</v>
      </c>
      <c r="B59" s="171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87"/>
      <c r="N59" s="1"/>
      <c r="O59" s="1"/>
      <c r="P59" s="1"/>
      <c r="Q59" s="1"/>
      <c r="R59" s="1"/>
    </row>
    <row r="60" spans="1:18">
      <c r="A60" s="186" t="s">
        <v>380</v>
      </c>
      <c r="B60" s="171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87"/>
      <c r="N60" s="1"/>
      <c r="O60" s="1"/>
      <c r="P60" s="1"/>
      <c r="Q60" s="1"/>
      <c r="R60" s="1"/>
    </row>
    <row r="61" spans="1:18">
      <c r="A61" s="186" t="s">
        <v>381</v>
      </c>
      <c r="B61" s="171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87"/>
      <c r="N61" s="1"/>
      <c r="O61" s="1"/>
      <c r="P61" s="1"/>
      <c r="Q61" s="1"/>
      <c r="R61" s="1"/>
    </row>
    <row r="62" spans="1:18">
      <c r="A62" s="186" t="s">
        <v>382</v>
      </c>
      <c r="B62" s="171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87"/>
      <c r="N62" s="1"/>
      <c r="O62" s="1"/>
      <c r="P62" s="1"/>
      <c r="Q62" s="1"/>
      <c r="R62" s="1"/>
    </row>
    <row r="63" spans="1:18">
      <c r="A63" s="186" t="s">
        <v>383</v>
      </c>
      <c r="B63" s="171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87"/>
      <c r="N63" s="1"/>
      <c r="O63" s="1"/>
      <c r="P63" s="1"/>
      <c r="Q63" s="1"/>
      <c r="R63" s="1"/>
    </row>
    <row r="64" spans="1:18">
      <c r="A64" s="186" t="s">
        <v>384</v>
      </c>
      <c r="B64" s="171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87"/>
      <c r="N64" s="1"/>
      <c r="O64" s="1"/>
      <c r="P64" s="1"/>
      <c r="Q64" s="1"/>
      <c r="R64" s="1"/>
    </row>
    <row r="65" spans="1:18">
      <c r="A65" s="186" t="s">
        <v>385</v>
      </c>
      <c r="B65" s="171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87"/>
      <c r="N65" s="1"/>
      <c r="O65" s="1"/>
      <c r="P65" s="1"/>
      <c r="Q65" s="1"/>
      <c r="R65" s="1"/>
    </row>
    <row r="66" spans="1:18">
      <c r="A66" s="186" t="s">
        <v>386</v>
      </c>
      <c r="B66" s="171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87"/>
      <c r="N66" s="1"/>
      <c r="O66" s="1"/>
      <c r="P66" s="1"/>
      <c r="Q66" s="1"/>
      <c r="R66" s="1"/>
    </row>
    <row r="67" spans="1:18">
      <c r="A67" s="186" t="s">
        <v>387</v>
      </c>
      <c r="B67" s="171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87"/>
      <c r="N67" s="1"/>
      <c r="O67" s="1"/>
      <c r="P67" s="1"/>
      <c r="Q67" s="1"/>
      <c r="R67" s="1"/>
    </row>
    <row r="68" spans="1:18">
      <c r="A68" s="186" t="s">
        <v>388</v>
      </c>
      <c r="B68" s="171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87"/>
      <c r="N68" s="1"/>
      <c r="O68" s="1"/>
      <c r="P68" s="1"/>
      <c r="Q68" s="1"/>
      <c r="R68" s="1"/>
    </row>
    <row r="69" spans="1:18">
      <c r="A69" s="186" t="s">
        <v>389</v>
      </c>
      <c r="B69" s="171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87"/>
      <c r="N69" s="1"/>
      <c r="O69" s="1"/>
      <c r="P69" s="1"/>
      <c r="Q69" s="1"/>
      <c r="R69" s="1"/>
    </row>
    <row r="70" spans="1:18" ht="18">
      <c r="A70" s="186" t="s">
        <v>390</v>
      </c>
      <c r="B70" s="171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87"/>
      <c r="N70" s="41"/>
      <c r="O70" s="1"/>
      <c r="P70" s="1"/>
      <c r="Q70" s="1"/>
      <c r="R70" s="1"/>
    </row>
    <row r="71" spans="1:18">
      <c r="A71" s="188" t="s">
        <v>391</v>
      </c>
      <c r="B71" s="189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1"/>
      <c r="N71" s="34"/>
      <c r="O71" s="1"/>
      <c r="P71" s="1"/>
      <c r="Q71" s="1"/>
      <c r="R71" s="1"/>
    </row>
    <row r="72" spans="1:18" ht="18">
      <c r="A72" s="206" t="s">
        <v>39</v>
      </c>
      <c r="B72" s="205"/>
      <c r="C72" s="205"/>
      <c r="D72" s="205"/>
      <c r="E72" s="205"/>
      <c r="F72" s="205"/>
      <c r="G72" s="205"/>
      <c r="H72" s="205"/>
      <c r="I72" s="205">
        <f>SUBTOTAL(109,(I13:I71))</f>
        <v>0</v>
      </c>
      <c r="J72" s="205">
        <f>SUBTOTAL(109,(J13:J71))</f>
        <v>0</v>
      </c>
      <c r="K72" s="205">
        <f>SUBTOTAL(109,(K13:K71))</f>
        <v>0</v>
      </c>
      <c r="L72" s="205"/>
      <c r="M72" s="205"/>
      <c r="N72" s="1"/>
      <c r="O72" s="1"/>
      <c r="P72" s="1"/>
      <c r="Q72" s="1"/>
      <c r="R72" s="1"/>
    </row>
    <row r="73" spans="1:18">
      <c r="A73" s="33" t="s">
        <v>57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1"/>
      <c r="O73" s="1"/>
      <c r="P73" s="1"/>
      <c r="Q73" s="1"/>
      <c r="R73" s="1"/>
    </row>
    <row r="74" spans="1:18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8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</sheetData>
  <hyperlinks>
    <hyperlink ref="G12" r:id="rId1"/>
  </hyperlinks>
  <pageMargins left="0.70866141732283472" right="0.70866141732283472" top="0.78740157480314965" bottom="0.19685039370078741" header="0.31496062992125984" footer="0.31496062992125984"/>
  <pageSetup paperSize="9" scale="43" orientation="landscape" verticalDpi="0"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7558519241921"/>
    <pageSetUpPr fitToPage="1"/>
  </sheetPr>
  <dimension ref="A1:W93"/>
  <sheetViews>
    <sheetView zoomScaleNormal="100" workbookViewId="0">
      <selection activeCell="J19" sqref="J19"/>
    </sheetView>
  </sheetViews>
  <sheetFormatPr baseColWidth="10" defaultRowHeight="14.4"/>
  <cols>
    <col min="1" max="1" width="8.44140625" customWidth="1"/>
    <col min="2" max="2" width="15.5546875" style="3" customWidth="1"/>
    <col min="3" max="3" width="14.33203125" customWidth="1"/>
    <col min="4" max="4" width="20.44140625" customWidth="1"/>
    <col min="5" max="5" width="17.88671875" customWidth="1"/>
    <col min="6" max="6" width="16.5546875" customWidth="1"/>
    <col min="7" max="7" width="12.44140625" customWidth="1"/>
    <col min="8" max="8" width="19.109375" customWidth="1"/>
    <col min="9" max="9" width="11.88671875" customWidth="1"/>
    <col min="10" max="10" width="38.88671875" customWidth="1"/>
    <col min="11" max="11" width="18.109375" customWidth="1"/>
    <col min="12" max="12" width="16.44140625" customWidth="1"/>
    <col min="13" max="16" width="19.88671875" customWidth="1"/>
    <col min="17" max="17" width="20.33203125" customWidth="1"/>
    <col min="18" max="18" width="23.33203125" customWidth="1"/>
  </cols>
  <sheetData>
    <row r="1" spans="1:23" ht="21">
      <c r="A1" s="46" t="s">
        <v>85</v>
      </c>
      <c r="B1" s="2"/>
      <c r="C1" s="1"/>
      <c r="D1" s="48" t="s">
        <v>324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1.6" thickBot="1">
      <c r="A2" s="46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.600000000000001" thickBot="1">
      <c r="A3" s="87" t="s">
        <v>64</v>
      </c>
      <c r="B3" s="88"/>
      <c r="C3" s="88"/>
      <c r="D3" s="88"/>
      <c r="E3" s="91"/>
      <c r="F3" s="87" t="s">
        <v>84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90"/>
      <c r="S3" s="1"/>
      <c r="T3" s="1"/>
      <c r="U3" s="1"/>
      <c r="V3" s="1"/>
      <c r="W3" s="1"/>
    </row>
    <row r="4" spans="1:23" ht="16.2" thickBot="1">
      <c r="A4" s="71" t="s">
        <v>44</v>
      </c>
      <c r="B4" s="72"/>
      <c r="C4" s="152">
        <f>Buildings!C4</f>
        <v>0</v>
      </c>
      <c r="D4" s="17"/>
      <c r="E4" s="18"/>
      <c r="F4" s="75" t="s">
        <v>82</v>
      </c>
      <c r="G4" s="76"/>
      <c r="H4" s="72"/>
      <c r="I4" s="120"/>
      <c r="J4" s="123">
        <f>L75</f>
        <v>0</v>
      </c>
      <c r="K4" s="94"/>
      <c r="L4" s="92"/>
      <c r="M4" s="81"/>
      <c r="N4" s="81"/>
      <c r="O4" s="81"/>
      <c r="P4" s="82"/>
      <c r="Q4" s="82"/>
      <c r="R4" s="83"/>
      <c r="S4" s="1"/>
      <c r="T4" s="1"/>
      <c r="U4" s="1"/>
      <c r="V4" s="1"/>
      <c r="W4" s="1"/>
    </row>
    <row r="5" spans="1:23" ht="16.2" thickBot="1">
      <c r="A5" s="73" t="s">
        <v>409</v>
      </c>
      <c r="B5" s="72"/>
      <c r="C5" s="9"/>
      <c r="D5" s="9"/>
      <c r="E5" s="10"/>
      <c r="F5" s="75" t="s">
        <v>83</v>
      </c>
      <c r="G5" s="76"/>
      <c r="H5" s="72"/>
      <c r="I5" s="120"/>
      <c r="J5" s="123">
        <f>M75</f>
        <v>0</v>
      </c>
      <c r="K5" s="95"/>
      <c r="L5" s="93"/>
      <c r="M5" s="74"/>
      <c r="N5" s="74"/>
      <c r="O5" s="74"/>
      <c r="P5" s="84"/>
      <c r="Q5" s="84"/>
      <c r="R5" s="80"/>
      <c r="S5" s="1"/>
      <c r="T5" s="1"/>
      <c r="U5" s="1"/>
      <c r="V5" s="1"/>
      <c r="W5" s="1"/>
    </row>
    <row r="6" spans="1:23" ht="16.2" thickBot="1">
      <c r="A6" s="71" t="s">
        <v>45</v>
      </c>
      <c r="B6" s="72"/>
      <c r="C6" s="27"/>
      <c r="D6" s="17"/>
      <c r="E6" s="18"/>
      <c r="F6" s="75"/>
      <c r="G6" s="76"/>
      <c r="H6" s="77"/>
      <c r="I6" s="78"/>
      <c r="J6" s="79"/>
      <c r="K6" s="79"/>
      <c r="L6" s="79"/>
      <c r="M6" s="79"/>
      <c r="N6" s="79"/>
      <c r="O6" s="74"/>
      <c r="P6" s="74"/>
      <c r="Q6" s="74"/>
      <c r="R6" s="80"/>
      <c r="S6" s="1"/>
      <c r="T6" s="1"/>
      <c r="U6" s="1"/>
      <c r="V6" s="1"/>
      <c r="W6" s="1"/>
    </row>
    <row r="7" spans="1:23" ht="15" thickBot="1">
      <c r="A7" s="161" t="s">
        <v>46</v>
      </c>
      <c r="B7" s="156"/>
      <c r="C7" s="120"/>
      <c r="D7" s="159"/>
      <c r="E7" s="160"/>
      <c r="F7" s="75" t="s">
        <v>48</v>
      </c>
      <c r="G7" s="76"/>
      <c r="H7" s="72"/>
      <c r="I7" s="210">
        <f>N75</f>
        <v>0</v>
      </c>
      <c r="J7" s="211"/>
      <c r="K7" s="75" t="s">
        <v>306</v>
      </c>
      <c r="L7" s="126"/>
      <c r="M7" s="124" t="e">
        <f>I8/I7%</f>
        <v>#DIV/0!</v>
      </c>
      <c r="N7" s="74"/>
      <c r="O7" s="74"/>
      <c r="P7" s="74"/>
      <c r="Q7" s="84"/>
      <c r="R7" s="80"/>
      <c r="S7" s="1"/>
      <c r="T7" s="1"/>
      <c r="U7" s="1"/>
      <c r="V7" s="1"/>
    </row>
    <row r="8" spans="1:23" ht="15" thickBot="1">
      <c r="A8" s="74"/>
      <c r="B8" s="74"/>
      <c r="C8" s="74"/>
      <c r="D8" s="74"/>
      <c r="E8" s="74"/>
      <c r="F8" s="75" t="s">
        <v>49</v>
      </c>
      <c r="G8" s="76"/>
      <c r="H8" s="72"/>
      <c r="I8" s="210">
        <f>O75</f>
        <v>59</v>
      </c>
      <c r="J8" s="211"/>
      <c r="K8" s="75" t="s">
        <v>398</v>
      </c>
      <c r="L8" s="126"/>
      <c r="M8" s="122" t="e">
        <f>I7/I9</f>
        <v>#DIV/0!</v>
      </c>
      <c r="N8" s="74"/>
      <c r="O8" s="74"/>
      <c r="P8" s="74"/>
      <c r="Q8" s="84"/>
      <c r="R8" s="80"/>
      <c r="S8" s="1"/>
      <c r="T8" s="1"/>
      <c r="U8" s="1"/>
      <c r="V8" s="1"/>
    </row>
    <row r="9" spans="1:23" ht="15" thickBot="1">
      <c r="A9" s="74"/>
      <c r="B9" s="74"/>
      <c r="C9" s="74"/>
      <c r="D9" s="74"/>
      <c r="E9" s="74"/>
      <c r="F9" s="75" t="s">
        <v>396</v>
      </c>
      <c r="G9" s="76"/>
      <c r="H9" s="72"/>
      <c r="I9" s="210">
        <f>K75</f>
        <v>0</v>
      </c>
      <c r="J9" s="211"/>
      <c r="K9" s="75" t="s">
        <v>399</v>
      </c>
      <c r="L9" s="79"/>
      <c r="M9" s="122" t="e">
        <f>I8/I9</f>
        <v>#DIV/0!</v>
      </c>
      <c r="N9" s="74"/>
      <c r="O9" s="74"/>
      <c r="P9" s="74"/>
      <c r="Q9" s="84"/>
      <c r="R9" s="80"/>
      <c r="S9" s="1"/>
      <c r="T9" s="1"/>
      <c r="U9" s="1"/>
      <c r="V9" s="1"/>
    </row>
    <row r="10" spans="1:23" ht="15" thickBot="1">
      <c r="A10" s="74"/>
      <c r="B10" s="74"/>
      <c r="C10" s="74"/>
      <c r="D10" s="74"/>
      <c r="E10" s="74"/>
      <c r="F10" s="75" t="s">
        <v>53</v>
      </c>
      <c r="G10" s="76"/>
      <c r="H10" s="72"/>
      <c r="I10" s="210">
        <f>I7*0.6246</f>
        <v>0</v>
      </c>
      <c r="J10" s="211"/>
      <c r="K10" s="75" t="s">
        <v>397</v>
      </c>
      <c r="L10" s="72"/>
      <c r="M10" s="122" t="e">
        <f>I10/I9</f>
        <v>#DIV/0!</v>
      </c>
      <c r="N10" s="74"/>
      <c r="O10" s="74"/>
      <c r="P10" s="74"/>
      <c r="Q10" s="84"/>
      <c r="R10" s="80"/>
      <c r="S10" s="1"/>
      <c r="T10" s="1"/>
      <c r="U10" s="1"/>
      <c r="V10" s="1"/>
    </row>
    <row r="11" spans="1:23" ht="15" thickBot="1">
      <c r="A11" s="74"/>
      <c r="B11" s="74"/>
      <c r="C11" s="74"/>
      <c r="D11" s="74"/>
      <c r="E11" s="74"/>
      <c r="F11" s="75" t="s">
        <v>325</v>
      </c>
      <c r="G11" s="76"/>
      <c r="H11" s="72"/>
      <c r="I11" s="210">
        <f>I8*0.6246</f>
        <v>36.851400000000005</v>
      </c>
      <c r="J11" s="211"/>
      <c r="K11" s="75" t="s">
        <v>400</v>
      </c>
      <c r="L11" s="72"/>
      <c r="M11" s="122" t="e">
        <f>M9/I9</f>
        <v>#DIV/0!</v>
      </c>
      <c r="N11" s="85"/>
      <c r="O11" s="85"/>
      <c r="P11" s="85"/>
      <c r="Q11" s="85"/>
      <c r="R11" s="86"/>
      <c r="S11" s="1"/>
      <c r="T11" s="1"/>
      <c r="U11" s="1"/>
      <c r="V11" s="1"/>
    </row>
    <row r="12" spans="1:23" ht="18.600000000000001" thickBot="1">
      <c r="A12" s="87"/>
      <c r="B12" s="88"/>
      <c r="C12" s="89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90"/>
      <c r="S12" s="1"/>
      <c r="T12" s="1"/>
      <c r="U12" s="1"/>
      <c r="V12" s="1"/>
      <c r="W12" s="1"/>
    </row>
    <row r="13" spans="1:23">
      <c r="A13" s="1"/>
      <c r="B13" s="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96.75" customHeight="1">
      <c r="A14" s="164" t="s">
        <v>14</v>
      </c>
      <c r="B14" s="196" t="s">
        <v>4</v>
      </c>
      <c r="C14" s="164" t="s">
        <v>5</v>
      </c>
      <c r="D14" s="164" t="s">
        <v>0</v>
      </c>
      <c r="E14" s="164" t="s">
        <v>2</v>
      </c>
      <c r="F14" s="164" t="s">
        <v>417</v>
      </c>
      <c r="G14" s="164" t="s">
        <v>309</v>
      </c>
      <c r="H14" s="164" t="s">
        <v>310</v>
      </c>
      <c r="I14" s="164" t="s">
        <v>1</v>
      </c>
      <c r="J14" s="164" t="s">
        <v>315</v>
      </c>
      <c r="K14" s="164" t="s">
        <v>401</v>
      </c>
      <c r="L14" s="164" t="s">
        <v>81</v>
      </c>
      <c r="M14" s="164" t="s">
        <v>316</v>
      </c>
      <c r="N14" s="197" t="s">
        <v>86</v>
      </c>
      <c r="O14" s="197" t="s">
        <v>312</v>
      </c>
      <c r="P14" s="164" t="s">
        <v>313</v>
      </c>
      <c r="Q14" s="164" t="s">
        <v>317</v>
      </c>
      <c r="R14" s="164" t="s">
        <v>314</v>
      </c>
      <c r="S14" s="1"/>
      <c r="T14" s="1"/>
      <c r="U14" s="1"/>
      <c r="V14" s="1"/>
      <c r="W14" s="1"/>
    </row>
    <row r="15" spans="1:23" ht="57.6">
      <c r="A15" s="198" t="s">
        <v>27</v>
      </c>
      <c r="B15" s="199" t="s">
        <v>22</v>
      </c>
      <c r="C15" s="198" t="s">
        <v>6</v>
      </c>
      <c r="D15" s="198" t="s">
        <v>23</v>
      </c>
      <c r="E15" s="198" t="s">
        <v>24</v>
      </c>
      <c r="F15" s="198" t="s">
        <v>9</v>
      </c>
      <c r="G15" s="198" t="s">
        <v>10</v>
      </c>
      <c r="H15" s="200" t="s">
        <v>11</v>
      </c>
      <c r="I15" s="198">
        <v>1974</v>
      </c>
      <c r="J15" s="198" t="s">
        <v>425</v>
      </c>
      <c r="K15" s="201">
        <v>345</v>
      </c>
      <c r="L15" s="198">
        <v>355.7</v>
      </c>
      <c r="M15" s="198">
        <v>30</v>
      </c>
      <c r="N15" s="202">
        <v>2000</v>
      </c>
      <c r="O15" s="203">
        <v>200</v>
      </c>
      <c r="P15" s="198" t="s">
        <v>29</v>
      </c>
      <c r="Q15" s="198" t="s">
        <v>30</v>
      </c>
      <c r="R15" s="198" t="s">
        <v>31</v>
      </c>
      <c r="S15" s="1"/>
      <c r="T15" s="1"/>
      <c r="U15" s="1"/>
      <c r="V15" s="1"/>
      <c r="W15" s="1"/>
    </row>
    <row r="16" spans="1:23">
      <c r="A16" s="167" t="s">
        <v>246</v>
      </c>
      <c r="B16" s="171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>
        <v>1</v>
      </c>
      <c r="P16" s="167"/>
      <c r="Q16" s="167"/>
      <c r="R16" s="167"/>
      <c r="S16" s="1"/>
      <c r="T16" s="1"/>
      <c r="U16" s="1"/>
      <c r="V16" s="1"/>
      <c r="W16" s="1"/>
    </row>
    <row r="17" spans="1:23">
      <c r="A17" s="167" t="s">
        <v>247</v>
      </c>
      <c r="B17" s="171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>
        <v>1</v>
      </c>
      <c r="P17" s="167"/>
      <c r="Q17" s="167"/>
      <c r="R17" s="167"/>
      <c r="S17" s="1"/>
      <c r="T17" s="1"/>
      <c r="U17" s="1"/>
      <c r="V17" s="1"/>
      <c r="W17" s="1"/>
    </row>
    <row r="18" spans="1:23">
      <c r="A18" s="167" t="s">
        <v>248</v>
      </c>
      <c r="B18" s="171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>
        <v>1</v>
      </c>
      <c r="P18" s="167"/>
      <c r="Q18" s="167"/>
      <c r="R18" s="167"/>
      <c r="S18" s="1"/>
      <c r="T18" s="1"/>
      <c r="U18" s="1"/>
      <c r="V18" s="1"/>
      <c r="W18" s="1"/>
    </row>
    <row r="19" spans="1:23">
      <c r="A19" s="167" t="s">
        <v>249</v>
      </c>
      <c r="B19" s="171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>
        <v>1</v>
      </c>
      <c r="P19" s="167"/>
      <c r="Q19" s="167"/>
      <c r="R19" s="167"/>
      <c r="S19" s="1"/>
      <c r="T19" s="1"/>
      <c r="U19" s="1"/>
      <c r="V19" s="1"/>
      <c r="W19" s="1"/>
    </row>
    <row r="20" spans="1:23">
      <c r="A20" s="167" t="s">
        <v>250</v>
      </c>
      <c r="B20" s="171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>
        <v>1</v>
      </c>
      <c r="P20" s="167"/>
      <c r="Q20" s="167"/>
      <c r="R20" s="167"/>
      <c r="S20" s="1"/>
      <c r="T20" s="1"/>
      <c r="U20" s="1"/>
      <c r="V20" s="1"/>
      <c r="W20" s="1"/>
    </row>
    <row r="21" spans="1:23">
      <c r="A21" s="167" t="s">
        <v>251</v>
      </c>
      <c r="B21" s="171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>
        <v>1</v>
      </c>
      <c r="P21" s="167"/>
      <c r="Q21" s="167"/>
      <c r="R21" s="167"/>
      <c r="S21" s="1"/>
      <c r="T21" s="1"/>
      <c r="U21" s="1"/>
      <c r="V21" s="1"/>
      <c r="W21" s="1"/>
    </row>
    <row r="22" spans="1:23">
      <c r="A22" s="167" t="s">
        <v>252</v>
      </c>
      <c r="B22" s="171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>
        <v>1</v>
      </c>
      <c r="P22" s="167"/>
      <c r="Q22" s="167"/>
      <c r="R22" s="167"/>
      <c r="S22" s="1"/>
      <c r="T22" s="1"/>
      <c r="U22" s="1"/>
      <c r="V22" s="1"/>
      <c r="W22" s="1"/>
    </row>
    <row r="23" spans="1:23">
      <c r="A23" s="167" t="s">
        <v>253</v>
      </c>
      <c r="B23" s="171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>
        <v>1</v>
      </c>
      <c r="P23" s="167"/>
      <c r="Q23" s="167"/>
      <c r="R23" s="167"/>
      <c r="S23" s="1"/>
      <c r="T23" s="1"/>
      <c r="U23" s="1"/>
      <c r="V23" s="1"/>
      <c r="W23" s="1"/>
    </row>
    <row r="24" spans="1:23">
      <c r="A24" s="167" t="s">
        <v>254</v>
      </c>
      <c r="B24" s="171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>
        <v>1</v>
      </c>
      <c r="P24" s="167"/>
      <c r="Q24" s="167"/>
      <c r="R24" s="167"/>
      <c r="S24" s="1"/>
      <c r="T24" s="1"/>
      <c r="U24" s="1"/>
      <c r="V24" s="1"/>
      <c r="W24" s="1"/>
    </row>
    <row r="25" spans="1:23">
      <c r="A25" s="167" t="s">
        <v>255</v>
      </c>
      <c r="B25" s="171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>
        <v>1</v>
      </c>
      <c r="P25" s="167"/>
      <c r="Q25" s="167"/>
      <c r="R25" s="167"/>
      <c r="S25" s="1"/>
      <c r="T25" s="1"/>
      <c r="U25" s="1"/>
      <c r="V25" s="1"/>
      <c r="W25" s="1"/>
    </row>
    <row r="26" spans="1:23">
      <c r="A26" s="167" t="s">
        <v>256</v>
      </c>
      <c r="B26" s="171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>
        <v>1</v>
      </c>
      <c r="P26" s="167"/>
      <c r="Q26" s="167"/>
      <c r="R26" s="167"/>
      <c r="S26" s="1"/>
      <c r="T26" s="1"/>
      <c r="U26" s="1"/>
      <c r="V26" s="1"/>
      <c r="W26" s="1"/>
    </row>
    <row r="27" spans="1:23">
      <c r="A27" s="167" t="s">
        <v>257</v>
      </c>
      <c r="B27" s="171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>
        <v>1</v>
      </c>
      <c r="P27" s="167"/>
      <c r="Q27" s="167"/>
      <c r="R27" s="167"/>
      <c r="S27" s="1"/>
      <c r="T27" s="1"/>
      <c r="U27" s="1"/>
      <c r="V27" s="1"/>
      <c r="W27" s="1"/>
    </row>
    <row r="28" spans="1:23">
      <c r="A28" s="167" t="s">
        <v>258</v>
      </c>
      <c r="B28" s="171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>
        <v>1</v>
      </c>
      <c r="P28" s="167"/>
      <c r="Q28" s="167"/>
      <c r="R28" s="167"/>
      <c r="S28" s="1"/>
      <c r="T28" s="1"/>
      <c r="U28" s="1"/>
      <c r="V28" s="1"/>
      <c r="W28" s="1"/>
    </row>
    <row r="29" spans="1:23">
      <c r="A29" s="167" t="s">
        <v>259</v>
      </c>
      <c r="B29" s="171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>
        <v>1</v>
      </c>
      <c r="P29" s="167"/>
      <c r="Q29" s="167"/>
      <c r="R29" s="167"/>
      <c r="S29" s="1"/>
      <c r="T29" s="1"/>
      <c r="U29" s="1"/>
      <c r="V29" s="1"/>
      <c r="W29" s="1"/>
    </row>
    <row r="30" spans="1:23">
      <c r="A30" s="167" t="s">
        <v>260</v>
      </c>
      <c r="B30" s="171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>
        <v>1</v>
      </c>
      <c r="P30" s="167"/>
      <c r="Q30" s="167"/>
      <c r="R30" s="167"/>
      <c r="S30" s="1"/>
      <c r="T30" s="1"/>
      <c r="U30" s="1"/>
      <c r="V30" s="1"/>
      <c r="W30" s="1"/>
    </row>
    <row r="31" spans="1:23">
      <c r="A31" s="167" t="s">
        <v>261</v>
      </c>
      <c r="B31" s="171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>
        <v>1</v>
      </c>
      <c r="P31" s="167"/>
      <c r="Q31" s="167"/>
      <c r="R31" s="167"/>
      <c r="S31" s="1"/>
      <c r="T31" s="1"/>
      <c r="U31" s="1"/>
      <c r="V31" s="1"/>
      <c r="W31" s="1"/>
    </row>
    <row r="32" spans="1:23">
      <c r="A32" s="167" t="s">
        <v>262</v>
      </c>
      <c r="B32" s="171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>
        <v>1</v>
      </c>
      <c r="P32" s="167"/>
      <c r="Q32" s="167"/>
      <c r="R32" s="167"/>
      <c r="S32" s="1"/>
      <c r="T32" s="1"/>
      <c r="U32" s="1"/>
      <c r="V32" s="1"/>
      <c r="W32" s="1"/>
    </row>
    <row r="33" spans="1:23">
      <c r="A33" s="167" t="s">
        <v>263</v>
      </c>
      <c r="B33" s="171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>
        <v>1</v>
      </c>
      <c r="P33" s="167"/>
      <c r="Q33" s="167"/>
      <c r="R33" s="167"/>
      <c r="S33" s="1"/>
      <c r="T33" s="1"/>
      <c r="U33" s="1"/>
      <c r="V33" s="1"/>
      <c r="W33" s="1"/>
    </row>
    <row r="34" spans="1:23">
      <c r="A34" s="167" t="s">
        <v>264</v>
      </c>
      <c r="B34" s="171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>
        <v>1</v>
      </c>
      <c r="P34" s="167"/>
      <c r="Q34" s="167"/>
      <c r="R34" s="167"/>
      <c r="S34" s="1"/>
      <c r="T34" s="1"/>
      <c r="U34" s="1"/>
      <c r="V34" s="1"/>
      <c r="W34" s="1"/>
    </row>
    <row r="35" spans="1:23">
      <c r="A35" s="167" t="s">
        <v>265</v>
      </c>
      <c r="B35" s="171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>
        <v>1</v>
      </c>
      <c r="P35" s="167"/>
      <c r="Q35" s="167"/>
      <c r="R35" s="167"/>
      <c r="S35" s="1"/>
      <c r="T35" s="1"/>
      <c r="U35" s="1"/>
      <c r="V35" s="1"/>
      <c r="W35" s="1"/>
    </row>
    <row r="36" spans="1:23">
      <c r="A36" s="167" t="s">
        <v>266</v>
      </c>
      <c r="B36" s="171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>
        <v>1</v>
      </c>
      <c r="P36" s="167"/>
      <c r="Q36" s="167"/>
      <c r="R36" s="167"/>
      <c r="S36" s="1"/>
      <c r="T36" s="1"/>
      <c r="U36" s="1"/>
      <c r="V36" s="1"/>
      <c r="W36" s="1"/>
    </row>
    <row r="37" spans="1:23">
      <c r="A37" s="167" t="s">
        <v>267</v>
      </c>
      <c r="B37" s="171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>
        <v>1</v>
      </c>
      <c r="P37" s="167"/>
      <c r="Q37" s="167"/>
      <c r="R37" s="167"/>
      <c r="S37" s="1"/>
      <c r="T37" s="1"/>
      <c r="U37" s="1"/>
      <c r="V37" s="1"/>
      <c r="W37" s="1"/>
    </row>
    <row r="38" spans="1:23">
      <c r="A38" s="167" t="s">
        <v>268</v>
      </c>
      <c r="B38" s="171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>
        <v>1</v>
      </c>
      <c r="P38" s="167"/>
      <c r="Q38" s="167"/>
      <c r="R38" s="167"/>
      <c r="S38" s="1"/>
      <c r="T38" s="1"/>
      <c r="U38" s="1"/>
      <c r="V38" s="1"/>
      <c r="W38" s="1"/>
    </row>
    <row r="39" spans="1:23">
      <c r="A39" s="167" t="s">
        <v>269</v>
      </c>
      <c r="B39" s="171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>
        <v>1</v>
      </c>
      <c r="P39" s="167"/>
      <c r="Q39" s="167"/>
      <c r="R39" s="167"/>
      <c r="S39" s="1"/>
      <c r="T39" s="1"/>
      <c r="U39" s="1"/>
      <c r="V39" s="1"/>
      <c r="W39" s="1"/>
    </row>
    <row r="40" spans="1:23">
      <c r="A40" s="167" t="s">
        <v>270</v>
      </c>
      <c r="B40" s="171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>
        <v>1</v>
      </c>
      <c r="P40" s="167"/>
      <c r="Q40" s="167"/>
      <c r="R40" s="167"/>
      <c r="S40" s="1"/>
      <c r="T40" s="1"/>
      <c r="U40" s="1"/>
      <c r="V40" s="1"/>
      <c r="W40" s="1"/>
    </row>
    <row r="41" spans="1:23">
      <c r="A41" s="167" t="s">
        <v>271</v>
      </c>
      <c r="B41" s="171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>
        <v>1</v>
      </c>
      <c r="P41" s="167"/>
      <c r="Q41" s="167"/>
      <c r="R41" s="167"/>
      <c r="S41" s="1"/>
      <c r="T41" s="1"/>
      <c r="U41" s="1"/>
      <c r="V41" s="1"/>
      <c r="W41" s="1"/>
    </row>
    <row r="42" spans="1:23">
      <c r="A42" s="167" t="s">
        <v>272</v>
      </c>
      <c r="B42" s="171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>
        <v>1</v>
      </c>
      <c r="P42" s="167"/>
      <c r="Q42" s="167"/>
      <c r="R42" s="167"/>
      <c r="S42" s="1"/>
      <c r="T42" s="1"/>
      <c r="U42" s="1"/>
      <c r="V42" s="1"/>
      <c r="W42" s="1"/>
    </row>
    <row r="43" spans="1:23">
      <c r="A43" s="167" t="s">
        <v>273</v>
      </c>
      <c r="B43" s="171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>
        <v>1</v>
      </c>
      <c r="P43" s="167"/>
      <c r="Q43" s="167"/>
      <c r="R43" s="167"/>
      <c r="S43" s="1"/>
      <c r="T43" s="1"/>
      <c r="U43" s="1"/>
      <c r="V43" s="1"/>
      <c r="W43" s="1"/>
    </row>
    <row r="44" spans="1:23">
      <c r="A44" s="167" t="s">
        <v>274</v>
      </c>
      <c r="B44" s="171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>
        <v>1</v>
      </c>
      <c r="P44" s="167"/>
      <c r="Q44" s="167"/>
      <c r="R44" s="167"/>
      <c r="S44" s="1"/>
      <c r="T44" s="1"/>
      <c r="U44" s="1"/>
      <c r="V44" s="1"/>
      <c r="W44" s="1"/>
    </row>
    <row r="45" spans="1:23">
      <c r="A45" s="167" t="s">
        <v>275</v>
      </c>
      <c r="B45" s="171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>
        <v>1</v>
      </c>
      <c r="P45" s="167"/>
      <c r="Q45" s="167"/>
      <c r="R45" s="167"/>
      <c r="S45" s="1"/>
      <c r="T45" s="1"/>
      <c r="U45" s="1"/>
      <c r="V45" s="1"/>
      <c r="W45" s="1"/>
    </row>
    <row r="46" spans="1:23">
      <c r="A46" s="167" t="s">
        <v>276</v>
      </c>
      <c r="B46" s="171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>
        <v>1</v>
      </c>
      <c r="P46" s="167"/>
      <c r="Q46" s="167"/>
      <c r="R46" s="167"/>
      <c r="S46" s="1"/>
      <c r="T46" s="1"/>
      <c r="U46" s="1"/>
      <c r="V46" s="1"/>
      <c r="W46" s="1"/>
    </row>
    <row r="47" spans="1:23">
      <c r="A47" s="167" t="s">
        <v>277</v>
      </c>
      <c r="B47" s="171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>
        <v>1</v>
      </c>
      <c r="P47" s="167"/>
      <c r="Q47" s="167"/>
      <c r="R47" s="167"/>
      <c r="S47" s="1"/>
      <c r="T47" s="1"/>
      <c r="U47" s="1"/>
      <c r="V47" s="1"/>
      <c r="W47" s="1"/>
    </row>
    <row r="48" spans="1:23">
      <c r="A48" s="167" t="s">
        <v>278</v>
      </c>
      <c r="B48" s="171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>
        <v>1</v>
      </c>
      <c r="P48" s="167"/>
      <c r="Q48" s="167"/>
      <c r="R48" s="167"/>
      <c r="S48" s="1"/>
      <c r="T48" s="1"/>
      <c r="U48" s="1"/>
      <c r="V48" s="1"/>
      <c r="W48" s="1"/>
    </row>
    <row r="49" spans="1:23">
      <c r="A49" s="167" t="s">
        <v>279</v>
      </c>
      <c r="B49" s="171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>
        <v>1</v>
      </c>
      <c r="P49" s="167"/>
      <c r="Q49" s="167"/>
      <c r="R49" s="167"/>
      <c r="S49" s="1"/>
      <c r="T49" s="1"/>
      <c r="U49" s="1"/>
      <c r="V49" s="1"/>
      <c r="W49" s="1"/>
    </row>
    <row r="50" spans="1:23">
      <c r="A50" s="167" t="s">
        <v>280</v>
      </c>
      <c r="B50" s="171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>
        <v>1</v>
      </c>
      <c r="P50" s="167"/>
      <c r="Q50" s="167"/>
      <c r="R50" s="167"/>
      <c r="S50" s="1"/>
      <c r="T50" s="1"/>
      <c r="U50" s="1"/>
      <c r="V50" s="1"/>
      <c r="W50" s="1"/>
    </row>
    <row r="51" spans="1:23">
      <c r="A51" s="167" t="s">
        <v>281</v>
      </c>
      <c r="B51" s="171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>
        <v>1</v>
      </c>
      <c r="P51" s="167"/>
      <c r="Q51" s="167"/>
      <c r="R51" s="167"/>
      <c r="S51" s="1"/>
      <c r="T51" s="1"/>
      <c r="U51" s="1"/>
      <c r="V51" s="1"/>
      <c r="W51" s="1"/>
    </row>
    <row r="52" spans="1:23">
      <c r="A52" s="167" t="s">
        <v>282</v>
      </c>
      <c r="B52" s="171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>
        <v>1</v>
      </c>
      <c r="P52" s="167"/>
      <c r="Q52" s="167"/>
      <c r="R52" s="167"/>
      <c r="S52" s="1"/>
      <c r="T52" s="1"/>
      <c r="U52" s="1"/>
      <c r="V52" s="1"/>
      <c r="W52" s="1"/>
    </row>
    <row r="53" spans="1:23">
      <c r="A53" s="167" t="s">
        <v>283</v>
      </c>
      <c r="B53" s="171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>
        <v>1</v>
      </c>
      <c r="P53" s="167"/>
      <c r="Q53" s="167"/>
      <c r="R53" s="167"/>
      <c r="S53" s="1"/>
      <c r="T53" s="1"/>
      <c r="U53" s="1"/>
      <c r="V53" s="1"/>
      <c r="W53" s="1"/>
    </row>
    <row r="54" spans="1:23">
      <c r="A54" s="167" t="s">
        <v>284</v>
      </c>
      <c r="B54" s="171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>
        <v>1</v>
      </c>
      <c r="P54" s="167"/>
      <c r="Q54" s="167"/>
      <c r="R54" s="167"/>
      <c r="S54" s="1"/>
      <c r="T54" s="1"/>
      <c r="U54" s="1"/>
      <c r="V54" s="1"/>
      <c r="W54" s="1"/>
    </row>
    <row r="55" spans="1:23">
      <c r="A55" s="167" t="s">
        <v>285</v>
      </c>
      <c r="B55" s="171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>
        <v>1</v>
      </c>
      <c r="P55" s="167"/>
      <c r="Q55" s="167"/>
      <c r="R55" s="167"/>
      <c r="S55" s="1"/>
      <c r="T55" s="1"/>
      <c r="U55" s="1"/>
      <c r="V55" s="1"/>
      <c r="W55" s="1"/>
    </row>
    <row r="56" spans="1:23">
      <c r="A56" s="167" t="s">
        <v>286</v>
      </c>
      <c r="B56" s="171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>
        <v>1</v>
      </c>
      <c r="P56" s="167"/>
      <c r="Q56" s="167"/>
      <c r="R56" s="167"/>
      <c r="S56" s="1"/>
      <c r="T56" s="1"/>
      <c r="U56" s="1"/>
      <c r="V56" s="1"/>
      <c r="W56" s="1"/>
    </row>
    <row r="57" spans="1:23">
      <c r="A57" s="167" t="s">
        <v>287</v>
      </c>
      <c r="B57" s="171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>
        <v>1</v>
      </c>
      <c r="P57" s="167"/>
      <c r="Q57" s="167"/>
      <c r="R57" s="167"/>
      <c r="S57" s="1"/>
      <c r="T57" s="1"/>
      <c r="U57" s="1"/>
      <c r="V57" s="1"/>
      <c r="W57" s="1"/>
    </row>
    <row r="58" spans="1:23">
      <c r="A58" s="167" t="s">
        <v>288</v>
      </c>
      <c r="B58" s="171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>
        <v>1</v>
      </c>
      <c r="P58" s="167"/>
      <c r="Q58" s="167"/>
      <c r="R58" s="167"/>
      <c r="S58" s="1"/>
      <c r="T58" s="1"/>
      <c r="U58" s="1"/>
      <c r="V58" s="1"/>
      <c r="W58" s="1"/>
    </row>
    <row r="59" spans="1:23">
      <c r="A59" s="167" t="s">
        <v>289</v>
      </c>
      <c r="B59" s="171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>
        <v>1</v>
      </c>
      <c r="P59" s="167"/>
      <c r="Q59" s="167"/>
      <c r="R59" s="167"/>
      <c r="S59" s="1"/>
      <c r="T59" s="1"/>
      <c r="U59" s="1"/>
      <c r="V59" s="1"/>
      <c r="W59" s="1"/>
    </row>
    <row r="60" spans="1:23">
      <c r="A60" s="167" t="s">
        <v>290</v>
      </c>
      <c r="B60" s="171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>
        <v>1</v>
      </c>
      <c r="P60" s="167"/>
      <c r="Q60" s="167"/>
      <c r="R60" s="167"/>
      <c r="S60" s="1"/>
      <c r="T60" s="1"/>
      <c r="U60" s="1"/>
      <c r="V60" s="1"/>
      <c r="W60" s="1"/>
    </row>
    <row r="61" spans="1:23">
      <c r="A61" s="167" t="s">
        <v>291</v>
      </c>
      <c r="B61" s="171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>
        <v>1</v>
      </c>
      <c r="P61" s="167"/>
      <c r="Q61" s="167"/>
      <c r="R61" s="167"/>
      <c r="S61" s="1"/>
      <c r="T61" s="1"/>
      <c r="U61" s="1"/>
      <c r="V61" s="1"/>
      <c r="W61" s="1"/>
    </row>
    <row r="62" spans="1:23">
      <c r="A62" s="167" t="s">
        <v>292</v>
      </c>
      <c r="B62" s="171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>
        <v>1</v>
      </c>
      <c r="P62" s="167"/>
      <c r="Q62" s="167"/>
      <c r="R62" s="167"/>
      <c r="S62" s="1"/>
      <c r="T62" s="1"/>
      <c r="U62" s="1"/>
      <c r="V62" s="1"/>
      <c r="W62" s="1"/>
    </row>
    <row r="63" spans="1:23">
      <c r="A63" s="167" t="s">
        <v>293</v>
      </c>
      <c r="B63" s="171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>
        <v>1</v>
      </c>
      <c r="P63" s="167"/>
      <c r="Q63" s="167"/>
      <c r="R63" s="167"/>
      <c r="S63" s="1"/>
      <c r="T63" s="1"/>
      <c r="U63" s="1"/>
      <c r="V63" s="1"/>
      <c r="W63" s="1"/>
    </row>
    <row r="64" spans="1:23">
      <c r="A64" s="167" t="s">
        <v>294</v>
      </c>
      <c r="B64" s="171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>
        <v>1</v>
      </c>
      <c r="P64" s="167"/>
      <c r="Q64" s="167"/>
      <c r="R64" s="167"/>
      <c r="S64" s="1"/>
      <c r="T64" s="1"/>
      <c r="U64" s="1"/>
      <c r="V64" s="1"/>
      <c r="W64" s="1"/>
    </row>
    <row r="65" spans="1:23">
      <c r="A65" s="167" t="s">
        <v>295</v>
      </c>
      <c r="B65" s="171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>
        <v>1</v>
      </c>
      <c r="P65" s="167"/>
      <c r="Q65" s="167"/>
      <c r="R65" s="167"/>
      <c r="S65" s="1"/>
      <c r="T65" s="1"/>
      <c r="U65" s="1"/>
      <c r="V65" s="1"/>
      <c r="W65" s="1"/>
    </row>
    <row r="66" spans="1:23">
      <c r="A66" s="167" t="s">
        <v>296</v>
      </c>
      <c r="B66" s="171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>
        <v>1</v>
      </c>
      <c r="P66" s="167"/>
      <c r="Q66" s="167"/>
      <c r="R66" s="167"/>
      <c r="S66" s="1"/>
      <c r="T66" s="1"/>
      <c r="U66" s="1"/>
      <c r="V66" s="1"/>
      <c r="W66" s="1"/>
    </row>
    <row r="67" spans="1:23">
      <c r="A67" s="167" t="s">
        <v>297</v>
      </c>
      <c r="B67" s="171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>
        <v>1</v>
      </c>
      <c r="P67" s="167"/>
      <c r="Q67" s="167"/>
      <c r="R67" s="167"/>
      <c r="S67" s="1"/>
      <c r="T67" s="1"/>
      <c r="U67" s="1"/>
      <c r="V67" s="1"/>
      <c r="W67" s="1"/>
    </row>
    <row r="68" spans="1:23">
      <c r="A68" s="167" t="s">
        <v>298</v>
      </c>
      <c r="B68" s="171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>
        <v>1</v>
      </c>
      <c r="P68" s="167"/>
      <c r="Q68" s="167"/>
      <c r="R68" s="167"/>
      <c r="S68" s="1"/>
      <c r="T68" s="1"/>
      <c r="U68" s="1"/>
      <c r="V68" s="1"/>
      <c r="W68" s="1"/>
    </row>
    <row r="69" spans="1:23">
      <c r="A69" s="167" t="s">
        <v>299</v>
      </c>
      <c r="B69" s="171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>
        <v>1</v>
      </c>
      <c r="P69" s="167"/>
      <c r="Q69" s="167"/>
      <c r="R69" s="167"/>
      <c r="S69" s="1"/>
      <c r="T69" s="1"/>
      <c r="U69" s="1"/>
      <c r="V69" s="1"/>
      <c r="W69" s="1"/>
    </row>
    <row r="70" spans="1:23">
      <c r="A70" s="167" t="s">
        <v>300</v>
      </c>
      <c r="B70" s="171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>
        <v>1</v>
      </c>
      <c r="P70" s="167"/>
      <c r="Q70" s="167"/>
      <c r="R70" s="167"/>
      <c r="S70" s="1"/>
      <c r="T70" s="1"/>
      <c r="U70" s="1"/>
      <c r="V70" s="1"/>
      <c r="W70" s="1"/>
    </row>
    <row r="71" spans="1:23">
      <c r="A71" s="167" t="s">
        <v>301</v>
      </c>
      <c r="B71" s="171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>
        <v>1</v>
      </c>
      <c r="P71" s="167"/>
      <c r="Q71" s="167"/>
      <c r="R71" s="167"/>
      <c r="S71" s="1"/>
      <c r="T71" s="1"/>
      <c r="U71" s="1"/>
      <c r="V71" s="1"/>
      <c r="W71" s="1"/>
    </row>
    <row r="72" spans="1:23">
      <c r="A72" s="167" t="s">
        <v>302</v>
      </c>
      <c r="B72" s="171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>
        <v>1</v>
      </c>
      <c r="P72" s="167"/>
      <c r="Q72" s="167"/>
      <c r="R72" s="167"/>
      <c r="S72" s="1"/>
      <c r="T72" s="1"/>
      <c r="U72" s="1"/>
      <c r="V72" s="1"/>
      <c r="W72" s="1"/>
    </row>
    <row r="73" spans="1:23">
      <c r="A73" s="167" t="s">
        <v>303</v>
      </c>
      <c r="B73" s="171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>
        <v>1</v>
      </c>
      <c r="P73" s="167"/>
      <c r="Q73" s="167"/>
      <c r="R73" s="167"/>
      <c r="S73" s="1"/>
      <c r="T73" s="1"/>
      <c r="U73" s="1"/>
      <c r="V73" s="1"/>
      <c r="W73" s="1"/>
    </row>
    <row r="74" spans="1:23">
      <c r="A74" s="167" t="s">
        <v>304</v>
      </c>
      <c r="B74" s="171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>
        <v>1</v>
      </c>
      <c r="P74" s="167"/>
      <c r="Q74" s="167"/>
      <c r="R74" s="167"/>
      <c r="S74" s="1"/>
      <c r="T74" s="1"/>
      <c r="U74" s="1"/>
      <c r="V74" s="1"/>
      <c r="W74" s="1"/>
    </row>
    <row r="75" spans="1:23" ht="18">
      <c r="A75" s="207" t="s">
        <v>39</v>
      </c>
      <c r="B75" s="207"/>
      <c r="C75" s="207"/>
      <c r="D75" s="207"/>
      <c r="E75" s="207"/>
      <c r="F75" s="207"/>
      <c r="G75" s="207"/>
      <c r="H75" s="207"/>
      <c r="I75" s="207"/>
      <c r="J75" s="207"/>
      <c r="K75" s="208">
        <f>SUBTOTAL(109,K16:K74)</f>
        <v>0</v>
      </c>
      <c r="L75" s="207">
        <f>SUBTOTAL(109,L16:L74)</f>
        <v>0</v>
      </c>
      <c r="M75" s="207">
        <f>SUBTOTAL(109,M16:M74)</f>
        <v>0</v>
      </c>
      <c r="N75" s="207">
        <f>SUBTOTAL(109,N16:N74)</f>
        <v>0</v>
      </c>
      <c r="O75" s="209">
        <f>SUBTOTAL(109,O16:O74)</f>
        <v>59</v>
      </c>
      <c r="P75" s="207"/>
      <c r="Q75" s="207"/>
      <c r="R75" s="207"/>
      <c r="S75" s="1"/>
      <c r="T75" s="1"/>
      <c r="U75" s="1"/>
      <c r="V75" s="1"/>
      <c r="W75" s="1"/>
    </row>
    <row r="76" spans="1:23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</sheetData>
  <mergeCells count="5">
    <mergeCell ref="I11:J11"/>
    <mergeCell ref="I7:J7"/>
    <mergeCell ref="I8:J8"/>
    <mergeCell ref="I9:J9"/>
    <mergeCell ref="I10:J10"/>
  </mergeCells>
  <hyperlinks>
    <hyperlink ref="H15" r:id="rId1"/>
  </hyperlinks>
  <pageMargins left="0.70866141732283472" right="0.70866141732283472" top="0.78740157480314965" bottom="0.39370078740157483" header="0.31496062992125984" footer="0.31496062992125984"/>
  <pageSetup paperSize="9" scale="39" orientation="landscape" verticalDpi="0" r:id="rId2"/>
  <legacyDrawing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2:G61"/>
  <sheetViews>
    <sheetView tabSelected="1" zoomScale="70" zoomScaleNormal="70" workbookViewId="0">
      <selection activeCell="B27" sqref="B27"/>
    </sheetView>
  </sheetViews>
  <sheetFormatPr baseColWidth="10" defaultRowHeight="14.4"/>
  <cols>
    <col min="1" max="1" width="26.77734375" customWidth="1"/>
    <col min="2" max="2" width="16" customWidth="1"/>
    <col min="3" max="3" width="15.21875" customWidth="1"/>
    <col min="4" max="4" width="17.5546875" customWidth="1"/>
    <col min="5" max="5" width="16.44140625" customWidth="1"/>
    <col min="6" max="6" width="19.44140625" customWidth="1"/>
    <col min="7" max="7" width="16.21875" customWidth="1"/>
    <col min="9" max="9" width="8.5546875" customWidth="1"/>
    <col min="11" max="11" width="22.5546875" customWidth="1"/>
    <col min="12" max="12" width="21" customWidth="1"/>
    <col min="14" max="14" width="20.77734375" customWidth="1"/>
    <col min="15" max="15" width="14.33203125" customWidth="1"/>
  </cols>
  <sheetData>
    <row r="2" spans="1:7" ht="21">
      <c r="A2" s="154" t="s">
        <v>394</v>
      </c>
      <c r="B2" s="154" t="s">
        <v>395</v>
      </c>
      <c r="C2" s="105"/>
    </row>
    <row r="3" spans="1:7" ht="25.8">
      <c r="A3" s="105" t="s">
        <v>85</v>
      </c>
      <c r="D3" s="162">
        <f>Buildings!C4</f>
        <v>0</v>
      </c>
    </row>
    <row r="4" spans="1:7" ht="23.4">
      <c r="A4" s="105" t="s">
        <v>409</v>
      </c>
      <c r="B4" s="3" t="str">
        <f>Buildings!C7</f>
        <v>01.01.2014-31.12.2014</v>
      </c>
      <c r="D4" s="105"/>
      <c r="F4" s="155"/>
      <c r="G4" s="155"/>
    </row>
    <row r="5" spans="1:7" ht="18.600000000000001" thickBot="1">
      <c r="A5" s="105"/>
      <c r="B5" s="105"/>
      <c r="C5" s="105"/>
      <c r="D5" s="105"/>
      <c r="E5" s="105"/>
    </row>
    <row r="6" spans="1:7" ht="18.600000000000001" thickBot="1">
      <c r="A6" s="5" t="s">
        <v>326</v>
      </c>
      <c r="B6" s="6"/>
      <c r="C6" s="6"/>
      <c r="D6" s="6"/>
      <c r="E6" s="6"/>
      <c r="F6" s="6"/>
      <c r="G6" s="8"/>
    </row>
    <row r="7" spans="1:7" ht="15" thickBot="1">
      <c r="A7" s="20" t="s">
        <v>48</v>
      </c>
      <c r="B7" s="22"/>
      <c r="C7" s="15"/>
      <c r="D7" s="120">
        <f>Buildings!I4</f>
        <v>0</v>
      </c>
      <c r="E7" s="59" t="s">
        <v>306</v>
      </c>
      <c r="F7" s="21"/>
      <c r="G7" s="124" t="e">
        <f>D8/D7%</f>
        <v>#DIV/0!</v>
      </c>
    </row>
    <row r="8" spans="1:7" ht="15" thickBot="1">
      <c r="A8" s="20" t="s">
        <v>49</v>
      </c>
      <c r="B8" s="22"/>
      <c r="C8" s="15"/>
      <c r="D8" s="120">
        <f>Buildings!I5</f>
        <v>0</v>
      </c>
      <c r="E8" s="20" t="s">
        <v>51</v>
      </c>
      <c r="F8" s="21"/>
      <c r="G8" s="122" t="e">
        <f>D7/D10</f>
        <v>#DIV/0!</v>
      </c>
    </row>
    <row r="9" spans="1:7" ht="15" thickBot="1">
      <c r="A9" s="20" t="s">
        <v>393</v>
      </c>
      <c r="B9" s="22"/>
      <c r="C9" s="15"/>
      <c r="D9" s="120">
        <f>D7-D8</f>
        <v>0</v>
      </c>
      <c r="E9" s="20" t="s">
        <v>52</v>
      </c>
      <c r="F9" s="11"/>
      <c r="G9" s="122" t="e">
        <f>F232/D10</f>
        <v>#DIV/0!</v>
      </c>
    </row>
    <row r="10" spans="1:7" ht="15" thickBot="1">
      <c r="A10" s="20" t="s">
        <v>50</v>
      </c>
      <c r="B10" s="22"/>
      <c r="C10" s="15"/>
      <c r="D10" s="120">
        <f>Buildings!I6</f>
        <v>0</v>
      </c>
      <c r="E10" s="25" t="s">
        <v>55</v>
      </c>
      <c r="F10" s="19"/>
      <c r="G10" s="122" t="e">
        <f>D11/D10</f>
        <v>#DIV/0!</v>
      </c>
    </row>
    <row r="11" spans="1:7" ht="15" thickBot="1">
      <c r="A11" s="20" t="s">
        <v>53</v>
      </c>
      <c r="B11" s="22"/>
      <c r="C11" s="15"/>
      <c r="D11" s="120">
        <f>Buildings!I7</f>
        <v>0</v>
      </c>
      <c r="E11" s="25" t="s">
        <v>56</v>
      </c>
      <c r="F11" s="19"/>
      <c r="G11" s="122" t="e">
        <f>G9/D10</f>
        <v>#DIV/0!</v>
      </c>
    </row>
    <row r="12" spans="1:7" ht="15" thickBot="1">
      <c r="A12" s="20" t="s">
        <v>54</v>
      </c>
      <c r="B12" s="22"/>
      <c r="C12" s="15"/>
      <c r="D12" s="120">
        <f>Buildings!I8</f>
        <v>0</v>
      </c>
      <c r="E12" s="149"/>
      <c r="F12" s="150"/>
      <c r="G12" s="151"/>
    </row>
    <row r="13" spans="1:7" ht="15" thickBot="1">
      <c r="A13" s="103"/>
      <c r="B13" s="6"/>
      <c r="C13" s="6"/>
      <c r="D13" s="6"/>
      <c r="E13" s="147"/>
      <c r="F13" s="147"/>
      <c r="G13" s="148"/>
    </row>
    <row r="14" spans="1:7" ht="15" thickBot="1"/>
    <row r="15" spans="1:7" ht="18.600000000000001" thickBot="1">
      <c r="A15" s="39" t="s">
        <v>328</v>
      </c>
      <c r="B15" s="40"/>
      <c r="C15" s="40"/>
      <c r="D15" s="40"/>
      <c r="E15" s="40"/>
      <c r="F15" s="40"/>
      <c r="G15" s="99"/>
    </row>
    <row r="16" spans="1:7" ht="15" thickBot="1">
      <c r="A16" s="55" t="s">
        <v>48</v>
      </c>
      <c r="B16" s="56"/>
      <c r="C16" s="51"/>
      <c r="D16" s="120">
        <f>'Traffic lights'!I4</f>
        <v>0</v>
      </c>
      <c r="E16" s="55" t="s">
        <v>307</v>
      </c>
      <c r="F16" s="58"/>
      <c r="G16" s="122" t="e">
        <f>D17/D16%</f>
        <v>#DIV/0!</v>
      </c>
    </row>
    <row r="17" spans="1:7" ht="15" thickBot="1">
      <c r="A17" s="55" t="s">
        <v>49</v>
      </c>
      <c r="B17" s="56"/>
      <c r="C17" s="51"/>
      <c r="D17" s="120">
        <f>'Traffic lights'!I5</f>
        <v>0</v>
      </c>
      <c r="E17" s="55" t="s">
        <v>69</v>
      </c>
      <c r="F17" s="58"/>
      <c r="G17" s="122" t="e">
        <f>D16/D19</f>
        <v>#DIV/0!</v>
      </c>
    </row>
    <row r="18" spans="1:7" ht="15" thickBot="1">
      <c r="A18" s="55" t="s">
        <v>393</v>
      </c>
      <c r="B18" s="56"/>
      <c r="C18" s="51"/>
      <c r="D18" s="120">
        <f>D16-D17</f>
        <v>0</v>
      </c>
      <c r="E18" s="55" t="s">
        <v>70</v>
      </c>
      <c r="F18" s="58"/>
      <c r="G18" s="122" t="e">
        <f>D17/D19</f>
        <v>#DIV/0!</v>
      </c>
    </row>
    <row r="19" spans="1:7" ht="15" thickBot="1">
      <c r="A19" s="55" t="s">
        <v>66</v>
      </c>
      <c r="B19" s="56"/>
      <c r="C19" s="51"/>
      <c r="D19" s="120">
        <f>'Traffic lights'!I6</f>
        <v>0</v>
      </c>
      <c r="E19" s="55" t="s">
        <v>67</v>
      </c>
      <c r="F19" s="51"/>
      <c r="G19" s="122" t="e">
        <f>D20/D19</f>
        <v>#DIV/0!</v>
      </c>
    </row>
    <row r="20" spans="1:7" ht="15" thickBot="1">
      <c r="A20" s="55" t="s">
        <v>53</v>
      </c>
      <c r="B20" s="56"/>
      <c r="C20" s="51"/>
      <c r="D20" s="120">
        <f>'Traffic lights'!I7</f>
        <v>0</v>
      </c>
      <c r="E20" s="55" t="s">
        <v>68</v>
      </c>
      <c r="F20" s="51"/>
      <c r="G20" s="122" t="e">
        <f>D21/D19</f>
        <v>#DIV/0!</v>
      </c>
    </row>
    <row r="21" spans="1:7" ht="15" thickBot="1">
      <c r="A21" s="55" t="s">
        <v>54</v>
      </c>
      <c r="B21" s="56"/>
      <c r="C21" s="51"/>
      <c r="D21" s="120">
        <f>'Traffic lights'!I8</f>
        <v>0</v>
      </c>
      <c r="E21" s="129"/>
      <c r="F21" s="130"/>
      <c r="G21" s="131"/>
    </row>
    <row r="22" spans="1:7" ht="15" thickBot="1">
      <c r="A22" s="100"/>
      <c r="B22" s="40"/>
      <c r="C22" s="40"/>
      <c r="D22" s="40"/>
      <c r="E22" s="127"/>
      <c r="F22" s="127"/>
      <c r="G22" s="128"/>
    </row>
    <row r="23" spans="1:7" ht="15" thickBot="1"/>
    <row r="24" spans="1:7" ht="18.600000000000001" thickBot="1">
      <c r="A24" s="43" t="s">
        <v>327</v>
      </c>
      <c r="B24" s="44"/>
      <c r="C24" s="44"/>
      <c r="D24" s="44"/>
      <c r="E24" s="44"/>
      <c r="F24" s="44"/>
      <c r="G24" s="45"/>
    </row>
    <row r="25" spans="1:7" ht="15" thickBot="1">
      <c r="A25" s="67" t="s">
        <v>48</v>
      </c>
      <c r="B25" s="68"/>
      <c r="C25" s="63"/>
      <c r="D25" s="120">
        <f>'Street lights'!I4</f>
        <v>0</v>
      </c>
      <c r="E25" s="67" t="s">
        <v>308</v>
      </c>
      <c r="F25" s="70"/>
      <c r="G25" s="122" t="e">
        <f>D26/D25%</f>
        <v>#DIV/0!</v>
      </c>
    </row>
    <row r="26" spans="1:7" ht="15" thickBot="1">
      <c r="A26" s="67" t="s">
        <v>49</v>
      </c>
      <c r="B26" s="68"/>
      <c r="C26" s="63"/>
      <c r="D26" s="120">
        <f>'Street lights'!I5</f>
        <v>0</v>
      </c>
      <c r="E26" s="67" t="s">
        <v>69</v>
      </c>
      <c r="F26" s="70"/>
      <c r="G26" s="122" t="e">
        <f>D26/D29</f>
        <v>#DIV/0!</v>
      </c>
    </row>
    <row r="27" spans="1:7" ht="15" thickBot="1">
      <c r="A27" s="67" t="s">
        <v>393</v>
      </c>
      <c r="B27" s="68"/>
      <c r="C27" s="63"/>
      <c r="D27" s="120">
        <f>D25-D26</f>
        <v>0</v>
      </c>
      <c r="E27" s="67" t="s">
        <v>70</v>
      </c>
      <c r="F27" s="70"/>
      <c r="G27" s="122" t="e">
        <f>D28/D29</f>
        <v>#DIV/0!</v>
      </c>
    </row>
    <row r="28" spans="1:7" ht="15" thickBot="1">
      <c r="A28" s="67" t="s">
        <v>66</v>
      </c>
      <c r="B28" s="68"/>
      <c r="C28" s="63"/>
      <c r="D28" s="120">
        <f>'Street lights'!I6</f>
        <v>0</v>
      </c>
      <c r="E28" s="67" t="s">
        <v>67</v>
      </c>
      <c r="F28" s="63"/>
      <c r="G28" s="122" t="e">
        <f>D29/D28</f>
        <v>#DIV/0!</v>
      </c>
    </row>
    <row r="29" spans="1:7" ht="15" thickBot="1">
      <c r="A29" s="67" t="s">
        <v>53</v>
      </c>
      <c r="B29" s="68"/>
      <c r="C29" s="63"/>
      <c r="D29" s="120">
        <f>'Street lights'!I7</f>
        <v>0</v>
      </c>
      <c r="E29" s="67" t="s">
        <v>68</v>
      </c>
      <c r="F29" s="63"/>
      <c r="G29" s="122" t="e">
        <f>D30/D28</f>
        <v>#DIV/0!</v>
      </c>
    </row>
    <row r="30" spans="1:7" ht="15" thickBot="1">
      <c r="A30" s="67" t="s">
        <v>54</v>
      </c>
      <c r="B30" s="68"/>
      <c r="C30" s="63"/>
      <c r="D30" s="120">
        <f>'Street lights'!I8</f>
        <v>0</v>
      </c>
      <c r="E30" s="139"/>
      <c r="F30" s="140"/>
      <c r="G30" s="141"/>
    </row>
    <row r="31" spans="1:7" ht="15" thickBot="1">
      <c r="A31" s="102"/>
      <c r="B31" s="44"/>
      <c r="C31" s="44"/>
      <c r="D31" s="44"/>
      <c r="E31" s="137"/>
      <c r="F31" s="137"/>
      <c r="G31" s="138"/>
    </row>
    <row r="32" spans="1:7" ht="15" thickBot="1"/>
    <row r="33" spans="1:7" ht="18.600000000000001" thickBot="1">
      <c r="A33" s="106" t="s">
        <v>392</v>
      </c>
      <c r="B33" s="107"/>
      <c r="C33" s="107"/>
      <c r="D33" s="107"/>
      <c r="E33" s="107"/>
      <c r="F33" s="107"/>
      <c r="G33" s="109"/>
    </row>
    <row r="34" spans="1:7" ht="15" thickBot="1">
      <c r="A34" s="117" t="s">
        <v>48</v>
      </c>
      <c r="B34" s="118"/>
      <c r="C34" s="112"/>
      <c r="D34" s="120">
        <f>'High Masts'!I4</f>
        <v>0</v>
      </c>
      <c r="E34" s="117" t="s">
        <v>308</v>
      </c>
      <c r="F34" s="119"/>
      <c r="G34" s="122" t="e">
        <f>D35/D34%</f>
        <v>#DIV/0!</v>
      </c>
    </row>
    <row r="35" spans="1:7" ht="15" thickBot="1">
      <c r="A35" s="117" t="s">
        <v>49</v>
      </c>
      <c r="B35" s="118"/>
      <c r="C35" s="112"/>
      <c r="D35" s="120">
        <f>'High Masts'!I5</f>
        <v>0</v>
      </c>
      <c r="E35" s="117" t="s">
        <v>69</v>
      </c>
      <c r="F35" s="119"/>
      <c r="G35" s="122" t="e">
        <f>D35/D38</f>
        <v>#DIV/0!</v>
      </c>
    </row>
    <row r="36" spans="1:7" ht="15" thickBot="1">
      <c r="A36" s="117" t="s">
        <v>393</v>
      </c>
      <c r="B36" s="118"/>
      <c r="C36" s="112"/>
      <c r="D36" s="120">
        <f>D34-D35</f>
        <v>0</v>
      </c>
      <c r="E36" s="117" t="s">
        <v>70</v>
      </c>
      <c r="F36" s="119"/>
      <c r="G36" s="122" t="e">
        <f>D37/D38</f>
        <v>#DIV/0!</v>
      </c>
    </row>
    <row r="37" spans="1:7" ht="15" thickBot="1">
      <c r="A37" s="117" t="s">
        <v>66</v>
      </c>
      <c r="B37" s="118"/>
      <c r="C37" s="112"/>
      <c r="D37" s="120">
        <f>'High Masts'!I6</f>
        <v>0</v>
      </c>
      <c r="E37" s="117" t="s">
        <v>67</v>
      </c>
      <c r="F37" s="112"/>
      <c r="G37" s="122" t="e">
        <f>D38/D37</f>
        <v>#DIV/0!</v>
      </c>
    </row>
    <row r="38" spans="1:7" ht="15" thickBot="1">
      <c r="A38" s="117" t="s">
        <v>53</v>
      </c>
      <c r="B38" s="118"/>
      <c r="C38" s="112"/>
      <c r="D38" s="120">
        <f>'High Masts'!I7</f>
        <v>0</v>
      </c>
      <c r="E38" s="117" t="s">
        <v>68</v>
      </c>
      <c r="F38" s="112"/>
      <c r="G38" s="122" t="e">
        <f>D39/D37</f>
        <v>#DIV/0!</v>
      </c>
    </row>
    <row r="39" spans="1:7" ht="15" thickBot="1">
      <c r="A39" s="117" t="s">
        <v>54</v>
      </c>
      <c r="B39" s="118"/>
      <c r="C39" s="112"/>
      <c r="D39" s="120">
        <f>'High Masts'!I8</f>
        <v>0</v>
      </c>
      <c r="E39" s="144"/>
      <c r="F39" s="145"/>
      <c r="G39" s="146"/>
    </row>
    <row r="40" spans="1:7" ht="15" thickBot="1">
      <c r="A40" s="107"/>
      <c r="B40" s="107"/>
      <c r="C40" s="107"/>
      <c r="D40" s="107"/>
      <c r="E40" s="142"/>
      <c r="F40" s="142"/>
      <c r="G40" s="143"/>
    </row>
    <row r="41" spans="1:7" ht="15" thickBot="1"/>
    <row r="42" spans="1:7" ht="18.600000000000001" thickBot="1">
      <c r="A42" s="87" t="s">
        <v>329</v>
      </c>
      <c r="B42" s="88"/>
      <c r="C42" s="88"/>
      <c r="D42" s="88"/>
      <c r="E42" s="88"/>
      <c r="F42" s="88"/>
      <c r="G42" s="90"/>
    </row>
    <row r="43" spans="1:7" ht="15" thickBot="1">
      <c r="A43" s="75" t="s">
        <v>82</v>
      </c>
      <c r="B43" s="76"/>
      <c r="C43" s="72"/>
      <c r="D43" s="120">
        <f>'Water service plants'!J4</f>
        <v>0</v>
      </c>
      <c r="E43" s="94"/>
      <c r="F43" s="92"/>
      <c r="G43" s="96"/>
    </row>
    <row r="44" spans="1:7" ht="15" thickBot="1">
      <c r="A44" s="75" t="s">
        <v>83</v>
      </c>
      <c r="B44" s="76"/>
      <c r="C44" s="72"/>
      <c r="D44" s="120">
        <f>'Water service plants'!J5</f>
        <v>0</v>
      </c>
      <c r="E44" s="95"/>
      <c r="F44" s="93"/>
      <c r="G44" s="97"/>
    </row>
    <row r="45" spans="1:7" ht="15" thickBot="1">
      <c r="A45" s="75"/>
      <c r="B45" s="76"/>
      <c r="C45" s="77"/>
      <c r="D45" s="78"/>
      <c r="E45" s="79"/>
      <c r="F45" s="79"/>
      <c r="G45" s="98"/>
    </row>
    <row r="46" spans="1:7" ht="15" thickBot="1">
      <c r="A46" s="75" t="s">
        <v>48</v>
      </c>
      <c r="B46" s="76"/>
      <c r="C46" s="72"/>
      <c r="D46" s="125">
        <f>'Water service plants'!I7</f>
        <v>0</v>
      </c>
      <c r="E46" s="75" t="s">
        <v>306</v>
      </c>
      <c r="F46" s="126"/>
      <c r="G46" s="124" t="e">
        <f>'Water service plants'!M7</f>
        <v>#DIV/0!</v>
      </c>
    </row>
    <row r="47" spans="1:7" ht="15" thickBot="1">
      <c r="A47" s="75" t="s">
        <v>49</v>
      </c>
      <c r="B47" s="76"/>
      <c r="C47" s="72"/>
      <c r="D47" s="125">
        <f>'Water service plants'!I8</f>
        <v>59</v>
      </c>
      <c r="E47" s="75" t="s">
        <v>398</v>
      </c>
      <c r="F47" s="126"/>
      <c r="G47" s="122" t="e">
        <f>D46/D49</f>
        <v>#DIV/0!</v>
      </c>
    </row>
    <row r="48" spans="1:7" ht="15" thickBot="1">
      <c r="A48" s="75" t="s">
        <v>393</v>
      </c>
      <c r="B48" s="76"/>
      <c r="C48" s="72"/>
      <c r="D48" s="120">
        <f>D46-D47</f>
        <v>-59</v>
      </c>
      <c r="E48" s="75" t="s">
        <v>399</v>
      </c>
      <c r="F48" s="79"/>
      <c r="G48" s="122" t="e">
        <f>D47/D49</f>
        <v>#DIV/0!</v>
      </c>
    </row>
    <row r="49" spans="1:7" ht="15" thickBot="1">
      <c r="A49" s="75" t="s">
        <v>396</v>
      </c>
      <c r="B49" s="76"/>
      <c r="C49" s="72"/>
      <c r="D49" s="125">
        <f>'Water service plants'!I9</f>
        <v>0</v>
      </c>
      <c r="E49" s="75" t="s">
        <v>397</v>
      </c>
      <c r="F49" s="72"/>
      <c r="G49" s="122" t="e">
        <f>D50/D49</f>
        <v>#DIV/0!</v>
      </c>
    </row>
    <row r="50" spans="1:7" ht="15" thickBot="1">
      <c r="A50" s="75" t="s">
        <v>53</v>
      </c>
      <c r="B50" s="76"/>
      <c r="C50" s="72"/>
      <c r="D50" s="125">
        <f>'Water service plants'!I10</f>
        <v>0</v>
      </c>
      <c r="E50" s="75" t="s">
        <v>400</v>
      </c>
      <c r="F50" s="72"/>
      <c r="G50" s="122" t="e">
        <f>G48/D49</f>
        <v>#DIV/0!</v>
      </c>
    </row>
    <row r="51" spans="1:7" ht="15" thickBot="1">
      <c r="A51" s="75" t="s">
        <v>325</v>
      </c>
      <c r="B51" s="76"/>
      <c r="C51" s="72"/>
      <c r="D51" s="125">
        <f>'Water service plants'!I11</f>
        <v>36.851400000000005</v>
      </c>
      <c r="E51" s="134"/>
      <c r="F51" s="135"/>
      <c r="G51" s="136"/>
    </row>
    <row r="52" spans="1:7" ht="15" thickBot="1">
      <c r="A52" s="101"/>
      <c r="B52" s="88"/>
      <c r="C52" s="88"/>
      <c r="D52" s="88"/>
      <c r="E52" s="132"/>
      <c r="F52" s="132"/>
      <c r="G52" s="133"/>
    </row>
    <row r="55" spans="1:7">
      <c r="A55" s="3" t="s">
        <v>330</v>
      </c>
      <c r="B55" s="163" t="s">
        <v>403</v>
      </c>
      <c r="C55" s="163" t="s">
        <v>404</v>
      </c>
      <c r="D55" s="163" t="s">
        <v>405</v>
      </c>
    </row>
    <row r="56" spans="1:7">
      <c r="A56" t="str">
        <f>A6</f>
        <v>Buildings</v>
      </c>
      <c r="B56">
        <v>14800</v>
      </c>
      <c r="C56">
        <v>15000</v>
      </c>
      <c r="D56" s="104">
        <f>D7</f>
        <v>0</v>
      </c>
    </row>
    <row r="57" spans="1:7">
      <c r="A57" t="str">
        <f>A15</f>
        <v>Traffic Lights</v>
      </c>
      <c r="B57">
        <v>2000</v>
      </c>
      <c r="C57">
        <v>1500</v>
      </c>
      <c r="D57" s="104">
        <f>D16</f>
        <v>0</v>
      </c>
    </row>
    <row r="58" spans="1:7">
      <c r="A58" t="str">
        <f>A24</f>
        <v>Street Lights</v>
      </c>
      <c r="B58">
        <v>7000</v>
      </c>
      <c r="C58">
        <v>4000</v>
      </c>
      <c r="D58" s="104">
        <f>D25</f>
        <v>0</v>
      </c>
    </row>
    <row r="59" spans="1:7">
      <c r="A59" t="str">
        <f>A33</f>
        <v>High Masts</v>
      </c>
      <c r="B59">
        <v>6000</v>
      </c>
      <c r="C59">
        <v>6300</v>
      </c>
      <c r="D59" s="104">
        <f>D34</f>
        <v>0</v>
      </c>
    </row>
    <row r="60" spans="1:7">
      <c r="A60" t="str">
        <f>A42</f>
        <v>Water service Infrastructure</v>
      </c>
      <c r="B60">
        <v>18000</v>
      </c>
      <c r="C60">
        <v>17000</v>
      </c>
      <c r="D60" s="153">
        <f>D46</f>
        <v>0</v>
      </c>
    </row>
    <row r="61" spans="1:7">
      <c r="A61" s="3" t="s">
        <v>402</v>
      </c>
      <c r="B61" s="3">
        <f>SUM(B56:B60)</f>
        <v>47800</v>
      </c>
      <c r="C61" s="3">
        <f>SUM(C56:C60)</f>
        <v>43800</v>
      </c>
      <c r="D61" s="3">
        <f>SUM(D56:D60)</f>
        <v>0</v>
      </c>
    </row>
  </sheetData>
  <pageMargins left="0.70866141732283472" right="0.70866141732283472" top="0.78740157480314965" bottom="0.78740157480314965" header="0.31496062992125984" footer="0.31496062992125984"/>
  <pageSetup paperSize="9" scale="44" orientation="landscape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Buildings</vt:lpstr>
      <vt:lpstr>Traffic lights</vt:lpstr>
      <vt:lpstr>Street lights</vt:lpstr>
      <vt:lpstr>High Masts</vt:lpstr>
      <vt:lpstr>Water service plants</vt:lpstr>
      <vt:lpstr>EBL Summary</vt:lpstr>
      <vt:lpstr>Buildings!Druckbereich</vt:lpstr>
      <vt:lpstr>'EBL Summary'!Druckbereich</vt:lpstr>
      <vt:lpstr>'High Masts'!Druckbereich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Adelheid</dc:creator>
  <cp:lastModifiedBy>Adelheid</cp:lastModifiedBy>
  <cp:lastPrinted>2015-02-02T12:47:48Z</cp:lastPrinted>
  <dcterms:created xsi:type="dcterms:W3CDTF">2014-01-28T08:31:43Z</dcterms:created>
  <dcterms:modified xsi:type="dcterms:W3CDTF">2015-02-02T13:34:32Z</dcterms:modified>
</cp:coreProperties>
</file>